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27" i="1"/>
  <c r="L17" i="1"/>
  <c r="L13" i="1"/>
  <c r="C6" i="1" l="1"/>
  <c r="D6" i="1"/>
  <c r="E6" i="1"/>
  <c r="F6" i="1"/>
  <c r="G6" i="1"/>
  <c r="H6" i="1"/>
  <c r="I6" i="1"/>
  <c r="J6" i="1"/>
  <c r="K6" i="1"/>
  <c r="D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A13" i="1"/>
  <c r="B13" i="1"/>
  <c r="C13" i="1"/>
  <c r="D13" i="1"/>
  <c r="E13" i="1"/>
  <c r="F13" i="1"/>
  <c r="G13" i="1"/>
  <c r="H13" i="1"/>
  <c r="I13" i="1"/>
  <c r="J13" i="1"/>
  <c r="K13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Y6" i="1" l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B18" i="1" l="1"/>
  <c r="C18" i="1"/>
  <c r="D18" i="1"/>
  <c r="K18" i="1"/>
  <c r="D19" i="1"/>
  <c r="E19" i="1"/>
  <c r="F19" i="1"/>
  <c r="G19" i="1"/>
  <c r="H19" i="1"/>
  <c r="I19" i="1"/>
  <c r="J19" i="1"/>
  <c r="K19" i="1"/>
  <c r="D20" i="1"/>
  <c r="K20" i="1"/>
  <c r="D21" i="1"/>
  <c r="K21" i="1"/>
  <c r="D22" i="1"/>
  <c r="F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88" i="1" l="1"/>
  <c r="A89" i="1"/>
</calcChain>
</file>

<file path=xl/sharedStrings.xml><?xml version="1.0" encoding="utf-8"?>
<sst xmlns="http://schemas.openxmlformats.org/spreadsheetml/2006/main" count="31" uniqueCount="31">
  <si>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</si>
  <si>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</si>
  <si>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</si>
  <si>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</si>
  <si>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</si>
  <si>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</si>
  <si>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</si>
  <si>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</si>
  <si>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</si>
  <si>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</si>
  <si>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</si>
  <si>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</si>
  <si>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</si>
  <si>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</si>
  <si>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</si>
  <si>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</si>
  <si>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</si>
  <si>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</si>
  <si>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</si>
  <si>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</si>
  <si>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</si>
  <si>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</si>
  <si>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</si>
  <si>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</si>
  <si>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</si>
  <si>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кукуруза консерв.</t>
  </si>
  <si>
    <t>икра морковная</t>
  </si>
  <si>
    <t>гуляш</t>
  </si>
  <si>
    <t>картофель отварной с луком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</si>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</sst>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8">
          <cell r="A258">
            <v>1</v>
          </cell>
          <cell r="C258" t="str">
            <v>Завтрак</v>
          </cell>
          <cell r="D258" t="str">
            <v>гор.блюдо</v>
          </cell>
          <cell r="E258" t="str">
            <v>омлет, картофельным пюре</v>
          </cell>
          <cell r="F258">
            <v>260</v>
          </cell>
          <cell r="G258">
            <v>13.45</v>
          </cell>
          <cell r="H258">
            <v>18.2</v>
          </cell>
          <cell r="I258">
            <v>23.65</v>
          </cell>
          <cell r="J258">
            <v>312.5</v>
          </cell>
          <cell r="K258" t="str">
            <v>284/472</v>
          </cell>
        </row>
        <row r="259">
          <cell r="D259" t="str">
            <v>закуска</v>
          </cell>
          <cell r="G259">
            <v>1.56</v>
          </cell>
          <cell r="H259">
            <v>3</v>
          </cell>
          <cell r="I259">
            <v>1.86</v>
          </cell>
          <cell r="J259">
            <v>41.4</v>
          </cell>
          <cell r="K259" t="str">
            <v>стр.158</v>
          </cell>
        </row>
        <row r="260">
          <cell r="D260" t="str">
            <v>гор.напиток</v>
          </cell>
          <cell r="E260" t="str">
            <v>кофейный напиток</v>
          </cell>
          <cell r="F260">
            <v>200</v>
          </cell>
          <cell r="G260">
            <v>0.99</v>
          </cell>
          <cell r="H260">
            <v>0.17</v>
          </cell>
          <cell r="I260">
            <v>26</v>
          </cell>
          <cell r="J260">
            <v>109.4</v>
          </cell>
          <cell r="K260">
            <v>636</v>
          </cell>
        </row>
        <row r="261">
          <cell r="D261" t="str">
            <v>хлеб</v>
          </cell>
          <cell r="E261" t="str">
            <v>хлеб пшеничный с маслом,сыр</v>
          </cell>
          <cell r="F261">
            <v>70</v>
          </cell>
          <cell r="G261">
            <v>7.83</v>
          </cell>
          <cell r="H261">
            <v>13.08</v>
          </cell>
          <cell r="I261">
            <v>23.73</v>
          </cell>
          <cell r="J261">
            <v>25.27</v>
          </cell>
          <cell r="K261" t="str">
            <v>стр.134/122/50</v>
          </cell>
        </row>
        <row r="265">
          <cell r="D265" t="str">
            <v>итого</v>
          </cell>
          <cell r="F265">
            <v>590</v>
          </cell>
          <cell r="G265">
            <v>23.83</v>
          </cell>
          <cell r="H265">
            <v>34.450000000000003</v>
          </cell>
          <cell r="I265">
            <v>75.239999999999995</v>
          </cell>
          <cell r="J265">
            <v>488.56999999999994</v>
          </cell>
        </row>
        <row r="266">
          <cell r="C266" t="str">
            <v>Завтрак 2</v>
          </cell>
          <cell r="D266" t="str">
            <v>фрукты</v>
          </cell>
          <cell r="E266" t="str">
            <v>яблоко</v>
          </cell>
          <cell r="G266">
            <v>0.7</v>
          </cell>
          <cell r="H266">
            <v>0.7</v>
          </cell>
          <cell r="I266">
            <v>17.600000000000001</v>
          </cell>
          <cell r="J266">
            <v>84.6</v>
          </cell>
          <cell r="K266" t="str">
            <v>стр.184</v>
          </cell>
        </row>
        <row r="269">
          <cell r="D269" t="str">
            <v>итого</v>
          </cell>
          <cell r="G269">
            <v>0.7</v>
          </cell>
          <cell r="H269">
            <v>0.7</v>
          </cell>
          <cell r="I269">
            <v>17.600000000000001</v>
          </cell>
          <cell r="J269">
            <v>84.6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  <row r="186">
          <cell r="B186">
            <v>5</v>
          </cell>
          <cell r="C186" t="str">
            <v>Обед</v>
          </cell>
          <cell r="D186" t="str">
            <v>закуска</v>
          </cell>
          <cell r="K186" t="str">
            <v>стр.561</v>
          </cell>
        </row>
        <row r="187">
          <cell r="D187" t="str">
            <v>1 блюдо</v>
          </cell>
          <cell r="E187" t="str">
            <v>суп гороховый на мясном бульоне</v>
          </cell>
          <cell r="F187">
            <v>250</v>
          </cell>
          <cell r="G187">
            <v>12.66</v>
          </cell>
          <cell r="H187">
            <v>6.61</v>
          </cell>
          <cell r="I187">
            <v>17.25</v>
          </cell>
          <cell r="J187">
            <v>185.8</v>
          </cell>
          <cell r="K187" t="str">
            <v>138/357</v>
          </cell>
        </row>
        <row r="188">
          <cell r="D188" t="str">
            <v>2 блюдо</v>
          </cell>
          <cell r="K188">
            <v>403</v>
          </cell>
        </row>
        <row r="189">
          <cell r="D189" t="str">
            <v>гарнир</v>
          </cell>
        </row>
        <row r="190">
          <cell r="D190" t="str">
            <v>напиток</v>
          </cell>
          <cell r="F190">
            <v>200</v>
          </cell>
          <cell r="K190">
            <v>588</v>
          </cell>
        </row>
        <row r="191">
          <cell r="D191" t="str">
            <v>хлеб бел.</v>
          </cell>
          <cell r="E191" t="str">
            <v>хлеб пшеничный</v>
          </cell>
          <cell r="F191">
            <v>50</v>
          </cell>
          <cell r="G191">
            <v>4.45</v>
          </cell>
          <cell r="H191">
            <v>1.6</v>
          </cell>
          <cell r="I191">
            <v>23.3</v>
          </cell>
          <cell r="J191">
            <v>133</v>
          </cell>
          <cell r="K191" t="str">
            <v>стр. 134</v>
          </cell>
        </row>
        <row r="192">
          <cell r="D192" t="str">
            <v>хлеб черн.</v>
          </cell>
          <cell r="E192" t="str">
            <v>хлеб бородинский</v>
          </cell>
          <cell r="F192">
            <v>40</v>
          </cell>
          <cell r="G192">
            <v>3.4</v>
          </cell>
          <cell r="H192">
            <v>1.26</v>
          </cell>
          <cell r="I192">
            <v>17</v>
          </cell>
          <cell r="J192">
            <v>103.6</v>
          </cell>
          <cell r="K192" t="str">
            <v>стр. 142</v>
          </cell>
        </row>
        <row r="195">
          <cell r="D195" t="str">
            <v>итого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M12" sqref="M12"/>
    </sheetView>
  </sheetViews>
  <sheetFormatPr defaultRowHeight="14.4" x14ac:dyDescent="0.3"/>
  <cols>
    <col min="4" max="4" width="10.44140625" customWidth="1"/>
    <col min="5" max="5" width="28.1093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24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8" customHeight="1" x14ac:dyDescent="0.3">
      <c r="A6" s="41">
        <v>4</v>
      </c>
      <c r="B6" s="20">
        <v>5</v>
      </c>
      <c r="C6" s="15" t="str">
        <f>[1]Лист1!C258</f>
        <v>Завтрак</v>
      </c>
      <c r="D6" s="16" t="str">
        <f>[1]Лист1!D258</f>
        <v>гор.блюдо</v>
      </c>
      <c r="E6" s="17" t="str">
        <f>[1]Лист1!E258</f>
        <v>омлет, картофельным пюре</v>
      </c>
      <c r="F6" s="18">
        <f>[1]Лист1!F258</f>
        <v>260</v>
      </c>
      <c r="G6" s="18">
        <f>[1]Лист1!G258</f>
        <v>13.45</v>
      </c>
      <c r="H6" s="18">
        <f>[1]Лист1!H258</f>
        <v>18.2</v>
      </c>
      <c r="I6" s="18">
        <f>[1]Лист1!I258</f>
        <v>23.65</v>
      </c>
      <c r="J6" s="18">
        <f>[1]Лист1!J258</f>
        <v>312.5</v>
      </c>
      <c r="K6" s="19" t="str">
        <f>[1]Лист1!K258</f>
        <v>284/472</v>
      </c>
      <c r="L6" s="18">
        <v>52.06</v>
      </c>
      <c r="M6" s="2"/>
      <c r="Y6">
        <f>[2]Лист1!Y6</f>
        <v>0</v>
      </c>
      <c r="Z6">
        <f>[2]Лист1!Z6</f>
        <v>0</v>
      </c>
      <c r="AA6">
        <f>[2]Лист1!AA6</f>
        <v>0</v>
      </c>
      <c r="AB6">
        <f>[2]Лист1!AB6</f>
        <v>0</v>
      </c>
      <c r="AC6">
        <f>[2]Лист1!AC6</f>
        <v>0</v>
      </c>
      <c r="AD6">
        <f>[2]Лист1!AD6</f>
        <v>0</v>
      </c>
      <c r="AE6">
        <f>[2]Лист1!AE6</f>
        <v>0</v>
      </c>
      <c r="AF6">
        <f>[2]Лист1!AF6</f>
        <v>0</v>
      </c>
      <c r="AG6">
        <f>[2]Лист1!AG6</f>
        <v>0</v>
      </c>
      <c r="AH6">
        <f>[2]Лист1!AH6</f>
        <v>0</v>
      </c>
      <c r="AI6">
        <f>[2]Лист1!AI6</f>
        <v>0</v>
      </c>
      <c r="AJ6">
        <f>[2]Лист1!AJ6</f>
        <v>0</v>
      </c>
      <c r="AK6">
        <f>[2]Лист1!AK6</f>
        <v>0</v>
      </c>
      <c r="AL6">
        <f>[2]Лист1!AL6</f>
        <v>0</v>
      </c>
      <c r="AM6">
        <f>[2]Лист1!AM6</f>
        <v>0</v>
      </c>
      <c r="AN6">
        <f>[2]Лист1!AN6</f>
        <v>0</v>
      </c>
      <c r="AO6">
        <f>[2]Лист1!AO6</f>
        <v>0</v>
      </c>
      <c r="AP6">
        <f>[2]Лист1!AP6</f>
        <v>0</v>
      </c>
      <c r="AQ6">
        <f>[2]Лист1!AQ6</f>
        <v>0</v>
      </c>
      <c r="AR6">
        <f>[2]Лист1!AR6</f>
        <v>0</v>
      </c>
      <c r="AS6">
        <f>[2]Лист1!AS6</f>
        <v>0</v>
      </c>
      <c r="AT6">
        <f>[2]Лист1!AT6</f>
        <v>0</v>
      </c>
      <c r="AU6">
        <f>[2]Лист1!AU6</f>
        <v>0</v>
      </c>
      <c r="AV6">
        <f>[2]Лист1!AV6</f>
        <v>0</v>
      </c>
      <c r="AW6">
        <f>[2]Лист1!AW6</f>
        <v>0</v>
      </c>
      <c r="AX6">
        <f>[2]Лист1!AX6</f>
        <v>0</v>
      </c>
      <c r="AY6">
        <f>[2]Лист1!AY6</f>
        <v>0</v>
      </c>
      <c r="AZ6">
        <f>[2]Лист1!AZ6</f>
        <v>0</v>
      </c>
      <c r="BA6">
        <f>[2]Лист1!BA6</f>
        <v>0</v>
      </c>
      <c r="BB6">
        <f>[2]Лист1!BB6</f>
        <v>0</v>
      </c>
      <c r="BC6">
        <f>[2]Лист1!BC6</f>
        <v>0</v>
      </c>
      <c r="BD6">
        <f>[2]Лист1!BD6</f>
        <v>0</v>
      </c>
      <c r="BE6">
        <f>[2]Лист1!BE6</f>
        <v>0</v>
      </c>
      <c r="BF6">
        <f>[2]Лист1!BF6</f>
        <v>0</v>
      </c>
      <c r="BG6">
        <f>[2]Лист1!BG6</f>
        <v>0</v>
      </c>
      <c r="BH6">
        <f>[2]Лист1!BH6</f>
        <v>0</v>
      </c>
      <c r="BI6">
        <f>[2]Лист1!BI6</f>
        <v>0</v>
      </c>
      <c r="BJ6">
        <f>[2]Лист1!BJ6</f>
        <v>0</v>
      </c>
      <c r="BK6">
        <f>[2]Лист1!BK6</f>
        <v>0</v>
      </c>
      <c r="BL6">
        <f>[2]Лист1!BL6</f>
        <v>0</v>
      </c>
      <c r="BM6">
        <f>[2]Лист1!BM6</f>
        <v>0</v>
      </c>
      <c r="BN6">
        <f>[2]Лист1!BN6</f>
        <v>0</v>
      </c>
      <c r="BO6">
        <f>[2]Лист1!BO6</f>
        <v>0</v>
      </c>
      <c r="BP6">
        <f>[2]Лист1!BP6</f>
        <v>0</v>
      </c>
      <c r="BQ6">
        <f>[2]Лист1!BQ6</f>
        <v>0</v>
      </c>
      <c r="BR6">
        <f>[2]Лист1!BR6</f>
        <v>0</v>
      </c>
      <c r="BS6">
        <f>[2]Лист1!BS6</f>
        <v>0</v>
      </c>
      <c r="BT6">
        <f>[2]Лист1!BT6</f>
        <v>0</v>
      </c>
      <c r="BU6">
        <f>[2]Лист1!BU6</f>
        <v>0</v>
      </c>
      <c r="BV6">
        <f>[2]Лист1!BV6</f>
        <v>0</v>
      </c>
      <c r="BW6">
        <f>[2]Лист1!BW6</f>
        <v>0</v>
      </c>
      <c r="BX6">
        <f>[2]Лист1!BX6</f>
        <v>0</v>
      </c>
      <c r="BY6">
        <f>[2]Лист1!BY6</f>
        <v>0</v>
      </c>
      <c r="BZ6">
        <f>[2]Лист1!BZ6</f>
        <v>0</v>
      </c>
      <c r="CA6">
        <f>[2]Лист1!CA6</f>
        <v>0</v>
      </c>
      <c r="CB6">
        <f>[2]Лист1!CB6</f>
        <v>0</v>
      </c>
      <c r="CC6">
        <f>[2]Лист1!CC6</f>
        <v>0</v>
      </c>
      <c r="CD6">
        <f>[2]Лист1!CD6</f>
        <v>0</v>
      </c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1.8" customHeight="1" x14ac:dyDescent="0.3">
      <c r="A7" s="41"/>
      <c r="B7" s="20"/>
      <c r="C7" s="21"/>
      <c r="D7" s="26" t="str">
        <f>[1]Лист1!D259</f>
        <v>закуска</v>
      </c>
      <c r="E7" s="23" t="s">
        <v>25</v>
      </c>
      <c r="F7" s="24">
        <v>100</v>
      </c>
      <c r="G7" s="24">
        <f>[1]Лист1!G259</f>
        <v>1.56</v>
      </c>
      <c r="H7" s="24">
        <f>[1]Лист1!H259</f>
        <v>3</v>
      </c>
      <c r="I7" s="24">
        <f>[1]Лист1!I259</f>
        <v>1.86</v>
      </c>
      <c r="J7" s="24">
        <f>[1]Лист1!J259</f>
        <v>41.4</v>
      </c>
      <c r="K7" s="25" t="str">
        <f>[1]Лист1!K259</f>
        <v>стр.158</v>
      </c>
      <c r="L7" s="49">
        <v>15</v>
      </c>
      <c r="M7" s="2"/>
    </row>
    <row r="8" spans="1:16384" ht="31.8" customHeight="1" x14ac:dyDescent="0.3">
      <c r="A8" s="41"/>
      <c r="B8" s="20"/>
      <c r="C8" s="21"/>
      <c r="D8" s="22" t="str">
        <f>[1]Лист1!D260</f>
        <v>гор.напиток</v>
      </c>
      <c r="E8" s="23" t="str">
        <f>[1]Лист1!E260</f>
        <v>кофейный напиток</v>
      </c>
      <c r="F8" s="24">
        <f>[1]Лист1!F260</f>
        <v>200</v>
      </c>
      <c r="G8" s="24">
        <f>[1]Лист1!G260</f>
        <v>0.99</v>
      </c>
      <c r="H8" s="24">
        <f>[1]Лист1!H260</f>
        <v>0.17</v>
      </c>
      <c r="I8" s="24">
        <f>[1]Лист1!I260</f>
        <v>26</v>
      </c>
      <c r="J8" s="24">
        <f>[1]Лист1!J260</f>
        <v>109.4</v>
      </c>
      <c r="K8" s="25">
        <f>[1]Лист1!K260</f>
        <v>636</v>
      </c>
      <c r="L8" s="49">
        <v>8.9</v>
      </c>
      <c r="M8" s="2"/>
    </row>
    <row r="9" spans="1:16384" ht="36" customHeight="1" x14ac:dyDescent="0.3">
      <c r="A9" s="41"/>
      <c r="B9" s="20"/>
      <c r="C9" s="21"/>
      <c r="D9" s="22" t="str">
        <f>[1]Лист1!D261</f>
        <v>хлеб</v>
      </c>
      <c r="E9" s="23" t="str">
        <f>[1]Лист1!E261</f>
        <v>хлеб пшеничный с маслом,сыр</v>
      </c>
      <c r="F9" s="24">
        <f>[1]Лист1!F261</f>
        <v>70</v>
      </c>
      <c r="G9" s="24">
        <f>[1]Лист1!G261</f>
        <v>7.83</v>
      </c>
      <c r="H9" s="24">
        <f>[1]Лист1!H261</f>
        <v>13.08</v>
      </c>
      <c r="I9" s="24">
        <f>[1]Лист1!I261</f>
        <v>23.73</v>
      </c>
      <c r="J9" s="24">
        <f>[1]Лист1!J261</f>
        <v>25.27</v>
      </c>
      <c r="K9" s="25" t="str">
        <f>[1]Лист1!K261</f>
        <v>стр.134/122/50</v>
      </c>
      <c r="L9" s="24">
        <v>16.21</v>
      </c>
      <c r="M9" s="2"/>
    </row>
    <row r="10" spans="1:16384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2">
        <f>[1]Лист1!A265</f>
        <v>0</v>
      </c>
      <c r="B13" s="27">
        <f>[1]Лист1!B265</f>
        <v>0</v>
      </c>
      <c r="C13" s="28">
        <f>[1]Лист1!C265</f>
        <v>0</v>
      </c>
      <c r="D13" s="29" t="str">
        <f>[1]Лист1!D265</f>
        <v>итого</v>
      </c>
      <c r="E13" s="30">
        <f>[1]Лист1!E265</f>
        <v>0</v>
      </c>
      <c r="F13" s="31">
        <f>[1]Лист1!F265</f>
        <v>590</v>
      </c>
      <c r="G13" s="31">
        <f>[1]Лист1!G265</f>
        <v>23.83</v>
      </c>
      <c r="H13" s="31">
        <f>[1]Лист1!H265</f>
        <v>34.450000000000003</v>
      </c>
      <c r="I13" s="31">
        <f>[1]Лист1!I265</f>
        <v>75.239999999999995</v>
      </c>
      <c r="J13" s="31">
        <f>[1]Лист1!J265</f>
        <v>488.56999999999994</v>
      </c>
      <c r="K13" s="32">
        <f>[1]Лист1!K265</f>
        <v>0</v>
      </c>
      <c r="L13" s="50">
        <f>L6+L7+L8+L9</f>
        <v>92.170000000000016</v>
      </c>
      <c r="M13" s="2"/>
    </row>
    <row r="14" spans="1:16384" ht="33" customHeight="1" x14ac:dyDescent="0.3">
      <c r="A14" s="33">
        <v>4</v>
      </c>
      <c r="B14" s="33">
        <v>5</v>
      </c>
      <c r="C14" s="34" t="str">
        <f>[1]Лист1!C266</f>
        <v>Завтрак 2</v>
      </c>
      <c r="D14" s="35" t="str">
        <f>[1]Лист1!D266</f>
        <v>фрукты</v>
      </c>
      <c r="E14" s="23" t="str">
        <f>[1]Лист1!E266</f>
        <v>яблоко</v>
      </c>
      <c r="F14" s="24">
        <v>250</v>
      </c>
      <c r="G14" s="24">
        <f>[1]Лист1!G266</f>
        <v>0.7</v>
      </c>
      <c r="H14" s="24">
        <f>[1]Лист1!H266</f>
        <v>0.7</v>
      </c>
      <c r="I14" s="24">
        <f>[1]Лист1!I266</f>
        <v>17.600000000000001</v>
      </c>
      <c r="J14" s="24">
        <f>[1]Лист1!J266</f>
        <v>84.6</v>
      </c>
      <c r="K14" s="25" t="str">
        <f>[1]Лист1!K266</f>
        <v>стр.184</v>
      </c>
      <c r="L14" s="49">
        <v>16.2</v>
      </c>
      <c r="M14" s="2"/>
    </row>
    <row r="15" spans="1:16384" ht="12" customHeight="1" x14ac:dyDescent="0.3">
      <c r="A15" s="41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6384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[1]Лист1!D269</f>
        <v>итого</v>
      </c>
      <c r="E17" s="30">
        <f>[1]Лист1!E269</f>
        <v>0</v>
      </c>
      <c r="F17" s="31">
        <v>250</v>
      </c>
      <c r="G17" s="31">
        <f>[1]Лист1!G269</f>
        <v>0.7</v>
      </c>
      <c r="H17" s="31">
        <f>[1]Лист1!H269</f>
        <v>0.7</v>
      </c>
      <c r="I17" s="31">
        <f>[1]Лист1!I269</f>
        <v>17.600000000000001</v>
      </c>
      <c r="J17" s="31">
        <f>[1]Лист1!J269</f>
        <v>84.6</v>
      </c>
      <c r="K17" s="32">
        <f>[1]Лист1!K269</f>
        <v>0</v>
      </c>
      <c r="L17" s="50">
        <f>L14</f>
        <v>16.2</v>
      </c>
      <c r="M17" s="2"/>
    </row>
    <row r="18" spans="1:13" ht="36.6" customHeight="1" x14ac:dyDescent="0.3">
      <c r="A18" s="33">
        <v>4</v>
      </c>
      <c r="B18" s="33">
        <f>[3]Лист1!B186</f>
        <v>5</v>
      </c>
      <c r="C18" s="34" t="str">
        <f>[3]Лист1!C186</f>
        <v>Обед</v>
      </c>
      <c r="D18" s="22" t="str">
        <f>[3]Лист1!D186</f>
        <v>закуска</v>
      </c>
      <c r="E18" s="23" t="s">
        <v>26</v>
      </c>
      <c r="F18" s="24">
        <v>100</v>
      </c>
      <c r="G18" s="24">
        <v>4.5999999999999996</v>
      </c>
      <c r="H18" s="24">
        <v>13.06</v>
      </c>
      <c r="I18" s="24">
        <v>23.4</v>
      </c>
      <c r="J18" s="24">
        <v>238</v>
      </c>
      <c r="K18" s="25" t="str">
        <f>[3]Лист1!K186</f>
        <v>стр.561</v>
      </c>
      <c r="L18" s="49">
        <v>7.6</v>
      </c>
      <c r="M18" s="2"/>
    </row>
    <row r="19" spans="1:13" ht="37.200000000000003" customHeight="1" x14ac:dyDescent="0.3">
      <c r="A19" s="41"/>
      <c r="B19" s="20"/>
      <c r="C19" s="21"/>
      <c r="D19" s="22" t="str">
        <f>[3]Лист1!D187</f>
        <v>1 блюдо</v>
      </c>
      <c r="E19" s="23" t="str">
        <f>[3]Лист1!E187</f>
        <v>суп гороховый на мясном бульоне</v>
      </c>
      <c r="F19" s="24">
        <f>[3]Лист1!F187</f>
        <v>250</v>
      </c>
      <c r="G19" s="24">
        <f>[3]Лист1!G187</f>
        <v>12.66</v>
      </c>
      <c r="H19" s="24">
        <f>[3]Лист1!H187</f>
        <v>6.61</v>
      </c>
      <c r="I19" s="24">
        <f>[3]Лист1!I187</f>
        <v>17.25</v>
      </c>
      <c r="J19" s="24">
        <f>[3]Лист1!J187</f>
        <v>185.8</v>
      </c>
      <c r="K19" s="36" t="str">
        <f>[3]Лист1!K187</f>
        <v>138/357</v>
      </c>
      <c r="L19" s="24">
        <v>25.84</v>
      </c>
      <c r="M19" s="2"/>
    </row>
    <row r="20" spans="1:13" ht="30.6" customHeight="1" x14ac:dyDescent="0.3">
      <c r="A20" s="41"/>
      <c r="B20" s="20"/>
      <c r="C20" s="21"/>
      <c r="D20" s="22" t="str">
        <f>[3]Лист1!D188</f>
        <v>2 блюдо</v>
      </c>
      <c r="E20" s="23" t="s">
        <v>27</v>
      </c>
      <c r="F20" s="24">
        <v>175</v>
      </c>
      <c r="G20" s="24">
        <v>22.9</v>
      </c>
      <c r="H20" s="24">
        <v>13.06</v>
      </c>
      <c r="I20" s="24">
        <v>8.3800000000000008</v>
      </c>
      <c r="J20" s="24">
        <v>224.17</v>
      </c>
      <c r="K20" s="25">
        <f>[3]Лист1!K188</f>
        <v>403</v>
      </c>
      <c r="L20" s="24">
        <v>60.98</v>
      </c>
      <c r="M20" s="2"/>
    </row>
    <row r="21" spans="1:13" ht="33.6" customHeight="1" x14ac:dyDescent="0.3">
      <c r="A21" s="41"/>
      <c r="B21" s="20"/>
      <c r="C21" s="21"/>
      <c r="D21" s="22" t="str">
        <f>[3]Лист1!D189</f>
        <v>гарнир</v>
      </c>
      <c r="E21" s="23" t="s">
        <v>28</v>
      </c>
      <c r="F21" s="24">
        <v>200</v>
      </c>
      <c r="G21" s="24">
        <v>4</v>
      </c>
      <c r="H21" s="24">
        <v>0.8</v>
      </c>
      <c r="I21" s="24">
        <v>31.6</v>
      </c>
      <c r="J21" s="24">
        <v>150</v>
      </c>
      <c r="K21" s="25">
        <f>[3]Лист1!K189</f>
        <v>0</v>
      </c>
      <c r="L21" s="24">
        <v>17.739999999999998</v>
      </c>
      <c r="M21" s="2"/>
    </row>
    <row r="22" spans="1:13" ht="33" customHeight="1" x14ac:dyDescent="0.3">
      <c r="A22" s="41"/>
      <c r="B22" s="20"/>
      <c r="C22" s="21"/>
      <c r="D22" s="22" t="str">
        <f>[3]Лист1!D190</f>
        <v>напиток</v>
      </c>
      <c r="E22" s="23" t="s">
        <v>29</v>
      </c>
      <c r="F22" s="24">
        <f>[3]Лист1!F190</f>
        <v>200</v>
      </c>
      <c r="G22" s="24">
        <v>0.2</v>
      </c>
      <c r="H22" s="24">
        <v>0.2</v>
      </c>
      <c r="I22" s="24">
        <v>27.2</v>
      </c>
      <c r="J22" s="24">
        <v>110</v>
      </c>
      <c r="K22" s="25">
        <f>[3]Лист1!K190</f>
        <v>588</v>
      </c>
      <c r="L22" s="24">
        <v>6.13</v>
      </c>
      <c r="M22" s="2"/>
    </row>
    <row r="23" spans="1:13" ht="27.6" customHeight="1" x14ac:dyDescent="0.3">
      <c r="A23" s="41"/>
      <c r="B23" s="20"/>
      <c r="C23" s="21"/>
      <c r="D23" s="22" t="str">
        <f>[3]Лист1!D191</f>
        <v>хлеб бел.</v>
      </c>
      <c r="E23" s="23" t="str">
        <f>[3]Лист1!E191</f>
        <v>хлеб пшеничный</v>
      </c>
      <c r="F23" s="24">
        <f>[3]Лист1!F191</f>
        <v>50</v>
      </c>
      <c r="G23" s="24">
        <f>[3]Лист1!G191</f>
        <v>4.45</v>
      </c>
      <c r="H23" s="24">
        <f>[3]Лист1!H191</f>
        <v>1.6</v>
      </c>
      <c r="I23" s="24">
        <f>[3]Лист1!I191</f>
        <v>23.3</v>
      </c>
      <c r="J23" s="24">
        <f>[3]Лист1!J191</f>
        <v>133</v>
      </c>
      <c r="K23" s="25" t="str">
        <f>[3]Лист1!K191</f>
        <v>стр. 134</v>
      </c>
      <c r="L23" s="24">
        <v>3.01</v>
      </c>
      <c r="M23" s="2"/>
    </row>
    <row r="24" spans="1:13" ht="31.2" customHeight="1" x14ac:dyDescent="0.3">
      <c r="A24" s="41"/>
      <c r="B24" s="20"/>
      <c r="C24" s="21"/>
      <c r="D24" s="22" t="str">
        <f>[3]Лист1!D192</f>
        <v>хлеб черн.</v>
      </c>
      <c r="E24" s="23" t="str">
        <f>[3]Лист1!E192</f>
        <v>хлеб бородинский</v>
      </c>
      <c r="F24" s="24">
        <f>[3]Лист1!F192</f>
        <v>40</v>
      </c>
      <c r="G24" s="24">
        <f>[3]Лист1!G192</f>
        <v>3.4</v>
      </c>
      <c r="H24" s="24">
        <f>[3]Лист1!H192</f>
        <v>1.26</v>
      </c>
      <c r="I24" s="24">
        <f>[3]Лист1!I192</f>
        <v>17</v>
      </c>
      <c r="J24" s="24">
        <f>[3]Лист1!J192</f>
        <v>103.6</v>
      </c>
      <c r="K24" s="25" t="str">
        <f>[3]Лист1!K192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[3]Лист1!D195</f>
        <v>итого</v>
      </c>
      <c r="E27" s="30">
        <f>[3]Лист1!E195</f>
        <v>0</v>
      </c>
      <c r="F27" s="31">
        <v>1046</v>
      </c>
      <c r="G27" s="31">
        <v>52.76</v>
      </c>
      <c r="H27" s="31">
        <v>37.19</v>
      </c>
      <c r="I27" s="31">
        <v>150.93</v>
      </c>
      <c r="J27" s="31">
        <v>1177.5</v>
      </c>
      <c r="K27" s="32">
        <f>[3]Лист1!K195</f>
        <v>0</v>
      </c>
      <c r="L27" s="50">
        <f>L18+L19+L20+L21+L22+L23+L24</f>
        <v>123.61999999999998</v>
      </c>
      <c r="M27" s="2"/>
    </row>
    <row r="28" spans="1:13" ht="39.6" customHeight="1" x14ac:dyDescent="0.3">
      <c r="A28" s="33"/>
      <c r="B28" s="33"/>
      <c r="C28" s="34"/>
      <c r="D28" s="35"/>
      <c r="E28" s="23"/>
      <c r="F28" s="24"/>
      <c r="G28" s="24"/>
      <c r="H28" s="24"/>
      <c r="I28" s="24"/>
      <c r="J28" s="24"/>
      <c r="K28" s="25"/>
      <c r="L28" s="24"/>
      <c r="M28" s="2"/>
    </row>
    <row r="29" spans="1:13" ht="39.6" customHeight="1" x14ac:dyDescent="0.3">
      <c r="A29" s="41"/>
      <c r="B29" s="20"/>
      <c r="C29" s="21"/>
      <c r="D29" s="35"/>
      <c r="E29" s="23"/>
      <c r="F29" s="24"/>
      <c r="G29" s="24"/>
      <c r="H29" s="24"/>
      <c r="I29" s="24"/>
      <c r="J29" s="24"/>
      <c r="K29" s="25"/>
      <c r="L29" s="24"/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/>
      <c r="E32" s="30"/>
      <c r="F32" s="31"/>
      <c r="G32" s="31"/>
      <c r="H32" s="31"/>
      <c r="I32" s="31"/>
      <c r="J32" s="31"/>
      <c r="K32" s="32"/>
      <c r="L32" s="31"/>
      <c r="M32" s="2"/>
    </row>
    <row r="33" spans="1:13" ht="66" customHeight="1" x14ac:dyDescent="0.3">
      <c r="A33" s="33"/>
      <c r="B33" s="33"/>
      <c r="C33" s="34"/>
      <c r="D33" s="22"/>
      <c r="E33" s="23"/>
      <c r="F33" s="24"/>
      <c r="G33" s="24"/>
      <c r="H33" s="24"/>
      <c r="I33" s="24"/>
      <c r="J33" s="24"/>
      <c r="K33" s="25"/>
      <c r="L33" s="24"/>
      <c r="M33" s="2"/>
    </row>
    <row r="34" spans="1:13" ht="66" customHeight="1" x14ac:dyDescent="0.3">
      <c r="A34" s="41"/>
      <c r="B34" s="20"/>
      <c r="C34" s="21"/>
      <c r="D34" s="22"/>
      <c r="E34" s="23"/>
      <c r="F34" s="24"/>
      <c r="G34" s="24"/>
      <c r="H34" s="24"/>
      <c r="I34" s="24"/>
      <c r="J34" s="24"/>
      <c r="K34" s="25"/>
      <c r="L34" s="24"/>
      <c r="M34" s="2"/>
    </row>
    <row r="35" spans="1:13" ht="26.4" customHeight="1" x14ac:dyDescent="0.3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  <c r="M35" s="2"/>
    </row>
    <row r="36" spans="1:13" ht="52.8" customHeight="1" x14ac:dyDescent="0.3">
      <c r="A36" s="41"/>
      <c r="B36" s="20"/>
      <c r="C36" s="21"/>
      <c r="D36" s="22"/>
      <c r="E36" s="23"/>
      <c r="F36" s="24"/>
      <c r="G36" s="24"/>
      <c r="H36" s="24"/>
      <c r="I36" s="24"/>
      <c r="J36" s="24"/>
      <c r="K36" s="25"/>
      <c r="L36" s="24"/>
      <c r="M36" s="2"/>
    </row>
    <row r="37" spans="1:13" ht="39.6" customHeight="1" x14ac:dyDescent="0.3">
      <c r="A37" s="41"/>
      <c r="B37" s="20"/>
      <c r="C37" s="21"/>
      <c r="D37" s="22"/>
      <c r="E37" s="23"/>
      <c r="F37" s="24"/>
      <c r="G37" s="24"/>
      <c r="H37" s="24"/>
      <c r="I37" s="24"/>
      <c r="J37" s="24"/>
      <c r="K37" s="25"/>
      <c r="L37" s="24"/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/>
      <c r="E39" s="30"/>
      <c r="F39" s="31"/>
      <c r="G39" s="31"/>
      <c r="H39" s="31"/>
      <c r="I39" s="31"/>
      <c r="J39" s="31"/>
      <c r="K39" s="32"/>
      <c r="L39" s="31"/>
      <c r="M39" s="2"/>
    </row>
    <row r="40" spans="1:13" x14ac:dyDescent="0.3">
      <c r="A40" s="33"/>
      <c r="B40" s="33"/>
      <c r="C40" s="34"/>
      <c r="D40" s="35"/>
      <c r="E40" s="23"/>
      <c r="F40" s="24"/>
      <c r="G40" s="24"/>
      <c r="H40" s="24"/>
      <c r="I40" s="24"/>
      <c r="J40" s="24"/>
      <c r="K40" s="25"/>
      <c r="L40" s="24"/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/>
      <c r="E46" s="30"/>
      <c r="F46" s="31"/>
      <c r="G46" s="31"/>
      <c r="H46" s="31"/>
      <c r="I46" s="31"/>
      <c r="J46" s="31"/>
      <c r="K46" s="32"/>
      <c r="L46" s="31"/>
      <c r="M46" s="2"/>
    </row>
    <row r="47" spans="1:13" ht="15" customHeight="1" thickBot="1" x14ac:dyDescent="0.35">
      <c r="A47" s="43"/>
      <c r="B47" s="43"/>
      <c r="C47" s="47" t="s">
        <v>30</v>
      </c>
      <c r="D47" s="48"/>
      <c r="E47" s="38"/>
      <c r="F47" s="39"/>
      <c r="G47" s="39"/>
      <c r="H47" s="39"/>
      <c r="I47" s="39"/>
      <c r="J47" s="39"/>
      <c r="K47" s="40"/>
      <c r="L47" s="51">
        <f>L27+L17+L13</f>
        <v>231.98999999999998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3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2024-05-24T08:08:21Z</dcterms:modified>
</cp:coreProperties>
</file>