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K14" i="1"/>
  <c r="A15" i="1"/>
  <c r="B15" i="1"/>
  <c r="C15" i="1"/>
  <c r="A16" i="1"/>
  <c r="B16" i="1"/>
  <c r="C16" i="1"/>
  <c r="A17" i="1"/>
  <c r="B17" i="1"/>
  <c r="C17" i="1"/>
  <c r="D17" i="1"/>
  <c r="E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A88" i="1"/>
  <c r="A89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<sst xmlns="http://schemas.openxmlformats.org/spreadsheetml/2006/main" count="26" uniqueCount="26">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</sst>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  <cell r="B426">
            <v>4</v>
          </cell>
          <cell r="C426" t="str">
            <v>Завтрак</v>
          </cell>
          <cell r="D426" t="str">
            <v>гор.блюдо</v>
          </cell>
          <cell r="E426" t="str">
            <v>вареники ленивые со сметаной</v>
          </cell>
          <cell r="F426">
            <v>210</v>
          </cell>
          <cell r="G426">
            <v>26.4</v>
          </cell>
          <cell r="H426">
            <v>14.2</v>
          </cell>
          <cell r="I426">
            <v>27.7</v>
          </cell>
          <cell r="J426">
            <v>421</v>
          </cell>
          <cell r="K426">
            <v>672</v>
          </cell>
        </row>
        <row r="428">
          <cell r="D428" t="str">
            <v>гор.напиток</v>
          </cell>
          <cell r="E428" t="str">
            <v>какао с молоком</v>
          </cell>
          <cell r="F428">
            <v>200</v>
          </cell>
          <cell r="G428">
            <v>3.87</v>
          </cell>
          <cell r="H428">
            <v>3.1</v>
          </cell>
          <cell r="I428">
            <v>25.2</v>
          </cell>
          <cell r="J428">
            <v>145.5</v>
          </cell>
          <cell r="K428">
            <v>642</v>
          </cell>
        </row>
        <row r="429">
          <cell r="D429" t="str">
            <v>хлеб</v>
          </cell>
          <cell r="E429" t="str">
            <v>рожок студенческий с маслом и сыром</v>
          </cell>
          <cell r="F429">
            <v>70</v>
          </cell>
          <cell r="G429">
            <v>7.15</v>
          </cell>
          <cell r="H429">
            <v>8.23</v>
          </cell>
          <cell r="I429">
            <v>24.95</v>
          </cell>
          <cell r="J429">
            <v>204.1</v>
          </cell>
          <cell r="K429" t="str">
            <v>стр. 134 стр. 122 стр. 50</v>
          </cell>
        </row>
        <row r="433">
          <cell r="D433" t="str">
            <v>итого</v>
          </cell>
          <cell r="F433">
            <v>480</v>
          </cell>
          <cell r="G433">
            <v>37.42</v>
          </cell>
          <cell r="H433">
            <v>25.53</v>
          </cell>
          <cell r="I433">
            <v>77.849999999999994</v>
          </cell>
          <cell r="J433">
            <v>770.6</v>
          </cell>
        </row>
        <row r="434">
          <cell r="A434">
            <v>2</v>
          </cell>
          <cell r="B434">
            <v>4</v>
          </cell>
          <cell r="C434" t="str">
            <v>Завтрак 2</v>
          </cell>
          <cell r="D434" t="str">
            <v>фрукты</v>
          </cell>
          <cell r="K434" t="str">
            <v>стр.186</v>
          </cell>
        </row>
        <row r="437">
          <cell r="D437" t="str">
            <v>итого</v>
          </cell>
        </row>
        <row r="438">
          <cell r="A438">
            <v>2</v>
          </cell>
          <cell r="B438">
            <v>4</v>
          </cell>
          <cell r="C438" t="str">
            <v>Обед</v>
          </cell>
          <cell r="D438" t="str">
            <v>закуска</v>
          </cell>
          <cell r="E438" t="str">
            <v>винегрет с сельдью</v>
          </cell>
          <cell r="F438">
            <v>100</v>
          </cell>
          <cell r="G438">
            <v>5.19</v>
          </cell>
          <cell r="H438">
            <v>9.6999999999999993</v>
          </cell>
          <cell r="I438">
            <v>9.24</v>
          </cell>
          <cell r="J438">
            <v>133</v>
          </cell>
          <cell r="K438">
            <v>60</v>
          </cell>
        </row>
        <row r="439">
          <cell r="D439" t="str">
            <v>1 блюдо</v>
          </cell>
          <cell r="E439" t="str">
            <v>борщ со сметаной</v>
          </cell>
          <cell r="F439">
            <v>260</v>
          </cell>
          <cell r="G439">
            <v>2.5</v>
          </cell>
          <cell r="H439">
            <v>2.75</v>
          </cell>
          <cell r="I439">
            <v>13.5</v>
          </cell>
          <cell r="J439">
            <v>90</v>
          </cell>
          <cell r="K439">
            <v>110</v>
          </cell>
        </row>
        <row r="440">
          <cell r="D440" t="str">
            <v>2 блюдо</v>
          </cell>
          <cell r="E440" t="str">
            <v>птица отварная</v>
          </cell>
          <cell r="F440">
            <v>90</v>
          </cell>
          <cell r="G440">
            <v>18.989999999999998</v>
          </cell>
          <cell r="H440">
            <v>12.24</v>
          </cell>
          <cell r="I440">
            <v>0</v>
          </cell>
          <cell r="J440">
            <v>189.9</v>
          </cell>
          <cell r="K440">
            <v>439</v>
          </cell>
        </row>
        <row r="441">
          <cell r="D441" t="str">
            <v>гарнир</v>
          </cell>
          <cell r="E441" t="str">
            <v>картофель отварной</v>
          </cell>
          <cell r="F441">
            <v>150</v>
          </cell>
          <cell r="G441">
            <v>4</v>
          </cell>
          <cell r="H441">
            <v>0.8</v>
          </cell>
          <cell r="I441">
            <v>31.6</v>
          </cell>
          <cell r="J441">
            <v>150</v>
          </cell>
          <cell r="K441">
            <v>470</v>
          </cell>
        </row>
        <row r="442">
          <cell r="D442" t="str">
            <v>напиток</v>
          </cell>
          <cell r="E442" t="str">
            <v>компот из сухофруктов</v>
          </cell>
          <cell r="F442">
            <v>200</v>
          </cell>
          <cell r="G442">
            <v>0.56000000000000005</v>
          </cell>
          <cell r="H442">
            <v>0.05</v>
          </cell>
          <cell r="I442">
            <v>27.89</v>
          </cell>
          <cell r="J442">
            <v>113.79</v>
          </cell>
          <cell r="K442">
            <v>588</v>
          </cell>
        </row>
        <row r="443">
          <cell r="D443" t="str">
            <v>хлеб бел.</v>
          </cell>
          <cell r="E443" t="str">
            <v>хлеб пшеничный</v>
          </cell>
          <cell r="F443">
            <v>50</v>
          </cell>
          <cell r="G443">
            <v>4.45</v>
          </cell>
          <cell r="H443">
            <v>1.6</v>
          </cell>
          <cell r="I443">
            <v>23.3</v>
          </cell>
          <cell r="J443">
            <v>133</v>
          </cell>
          <cell r="K443" t="str">
            <v>стр. 134</v>
          </cell>
        </row>
        <row r="444">
          <cell r="D444" t="str">
            <v>хлеб черн.</v>
          </cell>
          <cell r="E444" t="str">
            <v>хлеб бородинский</v>
          </cell>
          <cell r="F444">
            <v>40</v>
          </cell>
          <cell r="G444">
            <v>3.4</v>
          </cell>
          <cell r="H444">
            <v>1.26</v>
          </cell>
          <cell r="I444">
            <v>17</v>
          </cell>
          <cell r="J444">
            <v>103.6</v>
          </cell>
          <cell r="K444" t="str">
            <v>стр. 142</v>
          </cell>
        </row>
        <row r="447">
          <cell r="D447" t="str">
            <v>итого</v>
          </cell>
          <cell r="F447">
            <v>890</v>
          </cell>
          <cell r="G447">
            <v>39.089999999999996</v>
          </cell>
          <cell r="H447">
            <v>28.400000000000002</v>
          </cell>
          <cell r="I447">
            <v>122.53</v>
          </cell>
          <cell r="J447">
            <v>913.29</v>
          </cell>
        </row>
        <row r="448">
          <cell r="A448">
            <v>2</v>
          </cell>
          <cell r="B448">
            <v>4</v>
          </cell>
          <cell r="C448" t="str">
            <v>Полдник</v>
          </cell>
          <cell r="D448" t="str">
            <v>булочное</v>
          </cell>
          <cell r="E448" t="str">
            <v>пряник</v>
          </cell>
          <cell r="F448">
            <v>25</v>
          </cell>
          <cell r="G448">
            <v>1.4</v>
          </cell>
          <cell r="H448">
            <v>2.1</v>
          </cell>
          <cell r="I448">
            <v>9.5</v>
          </cell>
          <cell r="J448">
            <v>62</v>
          </cell>
          <cell r="K448">
            <v>136</v>
          </cell>
        </row>
        <row r="449">
          <cell r="D449" t="str">
            <v>напиток</v>
          </cell>
          <cell r="E449" t="str">
            <v>молоко кипячёное</v>
          </cell>
          <cell r="F449">
            <v>200</v>
          </cell>
          <cell r="G449">
            <v>5.8</v>
          </cell>
          <cell r="H449">
            <v>5</v>
          </cell>
          <cell r="I449">
            <v>9.6</v>
          </cell>
          <cell r="J449">
            <v>108</v>
          </cell>
          <cell r="K449">
            <v>644</v>
          </cell>
        </row>
        <row r="452">
          <cell r="D452" t="str">
            <v>итого</v>
          </cell>
          <cell r="F452">
            <v>225</v>
          </cell>
          <cell r="G452">
            <v>7.1999999999999993</v>
          </cell>
          <cell r="H452">
            <v>7.1</v>
          </cell>
          <cell r="I452">
            <v>19.100000000000001</v>
          </cell>
          <cell r="J452">
            <v>170</v>
          </cell>
        </row>
        <row r="453">
          <cell r="A453">
            <v>2</v>
          </cell>
          <cell r="B453">
            <v>4</v>
          </cell>
          <cell r="C453" t="str">
            <v>Ужин</v>
          </cell>
          <cell r="D453" t="str">
            <v>гор.блюдо</v>
          </cell>
          <cell r="E453" t="str">
            <v>сердце тушёное в соусе</v>
          </cell>
          <cell r="F453">
            <v>125</v>
          </cell>
          <cell r="G453">
            <v>18.399999999999999</v>
          </cell>
          <cell r="H453">
            <v>12.2</v>
          </cell>
          <cell r="I453">
            <v>8.4</v>
          </cell>
          <cell r="J453">
            <v>221</v>
          </cell>
          <cell r="K453">
            <v>406</v>
          </cell>
        </row>
        <row r="454">
          <cell r="D454" t="str">
            <v>гарнир</v>
          </cell>
          <cell r="E454" t="str">
            <v>каша гречневая</v>
          </cell>
          <cell r="F454">
            <v>150</v>
          </cell>
          <cell r="G454">
            <v>4.5</v>
          </cell>
          <cell r="H454">
            <v>5.0999999999999996</v>
          </cell>
          <cell r="I454">
            <v>21.9</v>
          </cell>
          <cell r="J454">
            <v>151.5</v>
          </cell>
          <cell r="K454" t="str">
            <v>стр.149</v>
          </cell>
        </row>
        <row r="455">
          <cell r="D455" t="str">
            <v>напиток</v>
          </cell>
          <cell r="E455" t="str">
            <v>сок фруктовый</v>
          </cell>
          <cell r="F455">
            <v>200</v>
          </cell>
          <cell r="G455">
            <v>0.2</v>
          </cell>
          <cell r="H455">
            <v>0</v>
          </cell>
          <cell r="I455">
            <v>26</v>
          </cell>
          <cell r="J455">
            <v>106</v>
          </cell>
          <cell r="K455" t="str">
            <v>стр. 216</v>
          </cell>
        </row>
        <row r="456">
          <cell r="D456" t="str">
            <v>закуска</v>
          </cell>
          <cell r="E456" t="str">
            <v>капуста тушеная</v>
          </cell>
          <cell r="F456">
            <v>60</v>
          </cell>
          <cell r="G456">
            <v>2</v>
          </cell>
          <cell r="H456">
            <v>3.3</v>
          </cell>
          <cell r="I456">
            <v>9.1999999999999993</v>
          </cell>
          <cell r="J456">
            <v>75</v>
          </cell>
          <cell r="K456" t="str">
            <v>стр.562</v>
          </cell>
        </row>
        <row r="457">
          <cell r="D457" t="str">
            <v>хлеб бел.</v>
          </cell>
          <cell r="E457" t="str">
            <v>хлеб пшеничный</v>
          </cell>
          <cell r="F457">
            <v>50</v>
          </cell>
          <cell r="G457">
            <v>4.45</v>
          </cell>
          <cell r="H457">
            <v>1.6</v>
          </cell>
          <cell r="I457">
            <v>23.3</v>
          </cell>
          <cell r="J457">
            <v>133</v>
          </cell>
          <cell r="K457" t="str">
            <v>стр. 134</v>
          </cell>
        </row>
        <row r="458">
          <cell r="D458" t="str">
            <v>хлеб черн.</v>
          </cell>
          <cell r="E458" t="str">
            <v>хлеб бородинский</v>
          </cell>
          <cell r="F458">
            <v>40</v>
          </cell>
          <cell r="G458">
            <v>3.4</v>
          </cell>
          <cell r="H458">
            <v>1.26</v>
          </cell>
          <cell r="I458">
            <v>17</v>
          </cell>
          <cell r="J458">
            <v>103.6</v>
          </cell>
          <cell r="K458" t="str">
            <v>стр. 142</v>
          </cell>
        </row>
        <row r="459">
          <cell r="D459" t="str">
            <v>итого</v>
          </cell>
          <cell r="F459">
            <v>625</v>
          </cell>
          <cell r="G459">
            <v>32.949999999999996</v>
          </cell>
          <cell r="H459">
            <v>23.46</v>
          </cell>
          <cell r="I459">
            <v>105.8</v>
          </cell>
          <cell r="J459">
            <v>790.1</v>
          </cell>
        </row>
        <row r="460">
          <cell r="A460">
            <v>2</v>
          </cell>
          <cell r="B460">
            <v>4</v>
          </cell>
          <cell r="C460" t="str">
            <v>Ужин 2</v>
          </cell>
          <cell r="D460" t="str">
            <v>кисломол.</v>
          </cell>
          <cell r="E460" t="str">
            <v>ряженка</v>
          </cell>
          <cell r="F460">
            <v>150</v>
          </cell>
          <cell r="G460">
            <v>4.3099999999999996</v>
          </cell>
          <cell r="H460">
            <v>3.73</v>
          </cell>
          <cell r="I460">
            <v>6.3</v>
          </cell>
          <cell r="J460">
            <v>80.599999999999994</v>
          </cell>
          <cell r="K460">
            <v>645</v>
          </cell>
        </row>
        <row r="466">
          <cell r="D466" t="str">
            <v>итого</v>
          </cell>
          <cell r="F466">
            <v>150</v>
          </cell>
          <cell r="G466">
            <v>4.3099999999999996</v>
          </cell>
          <cell r="H466">
            <v>3.73</v>
          </cell>
          <cell r="I466">
            <v>6.3</v>
          </cell>
          <cell r="J466">
            <v>80.599999999999994</v>
          </cell>
        </row>
        <row r="467">
          <cell r="A467">
            <v>2</v>
          </cell>
          <cell r="B467">
            <v>4</v>
          </cell>
          <cell r="C467" t="str">
            <v>Итого за день:</v>
          </cell>
          <cell r="F467">
            <v>2555</v>
          </cell>
          <cell r="G467">
            <v>123.67000000000002</v>
          </cell>
          <cell r="H467">
            <v>89.12</v>
          </cell>
          <cell r="I467">
            <v>369.38000000000005</v>
          </cell>
          <cell r="J467">
            <v>2897.39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28" workbookViewId="0">
      <selection activeCell="L48" sqref="L48"/>
    </sheetView>
  </sheetViews>
  <sheetFormatPr defaultRowHeight="15" x14ac:dyDescent="0.25"/>
  <cols>
    <col min="5" max="5" width="33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</v>
      </c>
      <c r="J3" s="9">
        <v>2024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1" customHeight="1" x14ac:dyDescent="0.25">
      <c r="A6" s="41">
        <f>[1]Лист1!A426</f>
        <v>2</v>
      </c>
      <c r="B6" s="20">
        <f>[1]Лист1!B426</f>
        <v>4</v>
      </c>
      <c r="C6" s="15" t="str">
        <f>[1]Лист1!C426</f>
        <v>Завтрак</v>
      </c>
      <c r="D6" s="16" t="str">
        <f>[1]Лист1!D426</f>
        <v>гор.блюдо</v>
      </c>
      <c r="E6" s="17" t="str">
        <f>[1]Лист1!E426</f>
        <v>вареники ленивые со сметаной</v>
      </c>
      <c r="F6" s="18">
        <f>[1]Лист1!F426</f>
        <v>210</v>
      </c>
      <c r="G6" s="18">
        <f>[1]Лист1!G426</f>
        <v>26.4</v>
      </c>
      <c r="H6" s="18">
        <f>[1]Лист1!H426</f>
        <v>14.2</v>
      </c>
      <c r="I6" s="18">
        <f>[1]Лист1!I426</f>
        <v>27.7</v>
      </c>
      <c r="J6" s="18">
        <f>[1]Лист1!J426</f>
        <v>421</v>
      </c>
      <c r="K6" s="19">
        <f>[1]Лист1!K426</f>
        <v>672</v>
      </c>
      <c r="L6" s="18">
        <v>57.45</v>
      </c>
      <c r="M6" s="2"/>
    </row>
    <row r="7" spans="1:13" ht="18.75" customHeight="1" x14ac:dyDescent="0.25">
      <c r="A7" s="41">
        <f>[1]Лист1!A427</f>
        <v>0</v>
      </c>
      <c r="B7" s="20">
        <f>[1]Лист1!B427</f>
        <v>0</v>
      </c>
      <c r="C7" s="21">
        <f>[1]Лист1!C427</f>
        <v>0</v>
      </c>
      <c r="D7" s="26"/>
      <c r="E7" s="23"/>
      <c r="F7" s="24"/>
      <c r="G7" s="24"/>
      <c r="H7" s="24"/>
      <c r="I7" s="24"/>
      <c r="J7" s="24"/>
      <c r="K7" s="25"/>
      <c r="L7" s="24"/>
      <c r="M7" s="2"/>
    </row>
    <row r="8" spans="1:13" ht="26.45" customHeight="1" x14ac:dyDescent="0.25">
      <c r="A8" s="41">
        <f>[1]Лист1!A428</f>
        <v>0</v>
      </c>
      <c r="B8" s="20">
        <f>[1]Лист1!B428</f>
        <v>0</v>
      </c>
      <c r="C8" s="21">
        <f>[1]Лист1!C428</f>
        <v>0</v>
      </c>
      <c r="D8" s="22" t="str">
        <f>[1]Лист1!D428</f>
        <v>гор.напиток</v>
      </c>
      <c r="E8" s="23" t="str">
        <f>[1]Лист1!E428</f>
        <v>какао с молоком</v>
      </c>
      <c r="F8" s="24">
        <f>[1]Лист1!F428</f>
        <v>200</v>
      </c>
      <c r="G8" s="24">
        <f>[1]Лист1!G428</f>
        <v>3.87</v>
      </c>
      <c r="H8" s="24">
        <f>[1]Лист1!H428</f>
        <v>3.1</v>
      </c>
      <c r="I8" s="24">
        <f>[1]Лист1!I428</f>
        <v>25.2</v>
      </c>
      <c r="J8" s="24">
        <f>[1]Лист1!J428</f>
        <v>145.5</v>
      </c>
      <c r="K8" s="25">
        <f>[1]Лист1!K428</f>
        <v>642</v>
      </c>
      <c r="L8" s="24">
        <v>9.3800000000000008</v>
      </c>
      <c r="M8" s="2"/>
    </row>
    <row r="9" spans="1:13" ht="43.5" customHeight="1" x14ac:dyDescent="0.25">
      <c r="A9" s="41">
        <f>[1]Лист1!A429</f>
        <v>0</v>
      </c>
      <c r="B9" s="20">
        <f>[1]Лист1!B429</f>
        <v>0</v>
      </c>
      <c r="C9" s="21">
        <f>[1]Лист1!C429</f>
        <v>0</v>
      </c>
      <c r="D9" s="22" t="str">
        <f>[1]Лист1!D429</f>
        <v>хлеб</v>
      </c>
      <c r="E9" s="23" t="str">
        <f>[1]Лист1!E429</f>
        <v>рожок студенческий с маслом и сыром</v>
      </c>
      <c r="F9" s="24">
        <f>[1]Лист1!F429</f>
        <v>70</v>
      </c>
      <c r="G9" s="24">
        <f>[1]Лист1!G429</f>
        <v>7.15</v>
      </c>
      <c r="H9" s="24">
        <f>[1]Лист1!H429</f>
        <v>8.23</v>
      </c>
      <c r="I9" s="24">
        <f>[1]Лист1!I429</f>
        <v>24.95</v>
      </c>
      <c r="J9" s="24">
        <f>[1]Лист1!J429</f>
        <v>204.1</v>
      </c>
      <c r="K9" s="25" t="str">
        <f>[1]Лист1!K429</f>
        <v>стр. 134 стр. 122 стр. 50</v>
      </c>
      <c r="L9" s="49">
        <v>14.4</v>
      </c>
      <c r="M9" s="2"/>
    </row>
    <row r="10" spans="1:13" x14ac:dyDescent="0.25">
      <c r="A10" s="41">
        <f>[1]Лист1!A430</f>
        <v>0</v>
      </c>
      <c r="B10" s="20">
        <f>[1]Лист1!B430</f>
        <v>0</v>
      </c>
      <c r="C10" s="21">
        <f>[1]Лист1!C430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[1]Лист1!A431</f>
        <v>0</v>
      </c>
      <c r="B11" s="20">
        <f>[1]Лист1!B431</f>
        <v>0</v>
      </c>
      <c r="C11" s="21">
        <f>[1]Лист1!C431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[1]Лист1!A432</f>
        <v>0</v>
      </c>
      <c r="B12" s="20">
        <f>[1]Лист1!B432</f>
        <v>0</v>
      </c>
      <c r="C12" s="21">
        <f>[1]Лист1!C432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[1]Лист1!A433</f>
        <v>0</v>
      </c>
      <c r="B13" s="27">
        <f>[1]Лист1!B433</f>
        <v>0</v>
      </c>
      <c r="C13" s="28">
        <f>[1]Лист1!C433</f>
        <v>0</v>
      </c>
      <c r="D13" s="29" t="str">
        <f>[1]Лист1!D433</f>
        <v>итого</v>
      </c>
      <c r="E13" s="30">
        <f>[1]Лист1!E433</f>
        <v>0</v>
      </c>
      <c r="F13" s="31">
        <f>[1]Лист1!F433</f>
        <v>480</v>
      </c>
      <c r="G13" s="31">
        <f>[1]Лист1!G433</f>
        <v>37.42</v>
      </c>
      <c r="H13" s="31">
        <f>[1]Лист1!H433</f>
        <v>25.53</v>
      </c>
      <c r="I13" s="31">
        <f>[1]Лист1!I433</f>
        <v>77.849999999999994</v>
      </c>
      <c r="J13" s="31">
        <f>[1]Лист1!J433</f>
        <v>770.6</v>
      </c>
      <c r="K13" s="32">
        <f>[1]Лист1!K433</f>
        <v>0</v>
      </c>
      <c r="L13" s="50">
        <f>L6+L8+L9</f>
        <v>81.23</v>
      </c>
      <c r="M13" s="2"/>
    </row>
    <row r="14" spans="1:13" x14ac:dyDescent="0.25">
      <c r="A14" s="33">
        <f>[1]Лист1!A434</f>
        <v>2</v>
      </c>
      <c r="B14" s="33">
        <f>[1]Лист1!B434</f>
        <v>4</v>
      </c>
      <c r="C14" s="34" t="str">
        <f>[1]Лист1!C434</f>
        <v>Завтрак 2</v>
      </c>
      <c r="D14" s="35" t="str">
        <f>[1]Лист1!D434</f>
        <v>фрукты</v>
      </c>
      <c r="E14" s="23" t="s">
        <v>25</v>
      </c>
      <c r="F14" s="24">
        <v>180</v>
      </c>
      <c r="G14" s="24">
        <v>1.44</v>
      </c>
      <c r="H14" s="24">
        <v>0.36</v>
      </c>
      <c r="I14" s="24">
        <v>13.5</v>
      </c>
      <c r="J14" s="24">
        <v>68.400000000000006</v>
      </c>
      <c r="K14" s="25" t="str">
        <f>[1]Лист1!K434</f>
        <v>стр.186</v>
      </c>
      <c r="L14" s="49">
        <v>24.3</v>
      </c>
      <c r="M14" s="2"/>
    </row>
    <row r="15" spans="1:13" ht="15.75" customHeight="1" x14ac:dyDescent="0.25">
      <c r="A15" s="41">
        <f>[1]Лист1!A435</f>
        <v>0</v>
      </c>
      <c r="B15" s="20">
        <f>[1]Лист1!B435</f>
        <v>0</v>
      </c>
      <c r="C15" s="21">
        <f>[1]Лист1!C435</f>
        <v>0</v>
      </c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3" x14ac:dyDescent="0.25">
      <c r="A16" s="41">
        <f>[1]Лист1!A436</f>
        <v>0</v>
      </c>
      <c r="B16" s="20">
        <f>[1]Лист1!B436</f>
        <v>0</v>
      </c>
      <c r="C16" s="21">
        <f>[1]Лист1!C436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[1]Лист1!A437</f>
        <v>0</v>
      </c>
      <c r="B17" s="27">
        <f>[1]Лист1!B437</f>
        <v>0</v>
      </c>
      <c r="C17" s="28">
        <f>[1]Лист1!C437</f>
        <v>0</v>
      </c>
      <c r="D17" s="29" t="str">
        <f>[1]Лист1!D437</f>
        <v>итого</v>
      </c>
      <c r="E17" s="30">
        <f>[1]Лист1!E437</f>
        <v>0</v>
      </c>
      <c r="F17" s="31">
        <v>180</v>
      </c>
      <c r="G17" s="31">
        <v>1.44</v>
      </c>
      <c r="H17" s="31">
        <v>0.36</v>
      </c>
      <c r="I17" s="31">
        <v>13.5</v>
      </c>
      <c r="J17" s="31">
        <v>68.400000000000006</v>
      </c>
      <c r="K17" s="32">
        <f>[1]Лист1!K437</f>
        <v>0</v>
      </c>
      <c r="L17" s="50">
        <f>L14</f>
        <v>24.3</v>
      </c>
      <c r="M17" s="2"/>
    </row>
    <row r="18" spans="1:13" ht="21.75" customHeight="1" x14ac:dyDescent="0.25">
      <c r="A18" s="33">
        <f>[1]Лист1!A438</f>
        <v>2</v>
      </c>
      <c r="B18" s="33">
        <f>[1]Лист1!B438</f>
        <v>4</v>
      </c>
      <c r="C18" s="34" t="str">
        <f>[1]Лист1!C438</f>
        <v>Обед</v>
      </c>
      <c r="D18" s="22" t="str">
        <f>[1]Лист1!D438</f>
        <v>закуска</v>
      </c>
      <c r="E18" s="23" t="str">
        <f>[1]Лист1!E438</f>
        <v>винегрет с сельдью</v>
      </c>
      <c r="F18" s="24">
        <f>[1]Лист1!F438</f>
        <v>100</v>
      </c>
      <c r="G18" s="24">
        <f>[1]Лист1!G438</f>
        <v>5.19</v>
      </c>
      <c r="H18" s="24">
        <f>[1]Лист1!H438</f>
        <v>9.6999999999999993</v>
      </c>
      <c r="I18" s="24">
        <f>[1]Лист1!I438</f>
        <v>9.24</v>
      </c>
      <c r="J18" s="24">
        <f>[1]Лист1!J438</f>
        <v>133</v>
      </c>
      <c r="K18" s="25">
        <f>[1]Лист1!K438</f>
        <v>60</v>
      </c>
      <c r="L18" s="24">
        <v>18.559999999999999</v>
      </c>
      <c r="M18" s="2"/>
    </row>
    <row r="19" spans="1:13" ht="27" customHeight="1" x14ac:dyDescent="0.25">
      <c r="A19" s="41">
        <f>[1]Лист1!A439</f>
        <v>0</v>
      </c>
      <c r="B19" s="20">
        <f>[1]Лист1!B439</f>
        <v>0</v>
      </c>
      <c r="C19" s="21">
        <f>[1]Лист1!C439</f>
        <v>0</v>
      </c>
      <c r="D19" s="22" t="str">
        <f>[1]Лист1!D439</f>
        <v>1 блюдо</v>
      </c>
      <c r="E19" s="23" t="str">
        <f>[1]Лист1!E439</f>
        <v>борщ со сметаной</v>
      </c>
      <c r="F19" s="24">
        <f>[1]Лист1!F439</f>
        <v>260</v>
      </c>
      <c r="G19" s="24">
        <f>[1]Лист1!G439</f>
        <v>2.5</v>
      </c>
      <c r="H19" s="24">
        <f>[1]Лист1!H439</f>
        <v>2.75</v>
      </c>
      <c r="I19" s="24">
        <f>[1]Лист1!I439</f>
        <v>13.5</v>
      </c>
      <c r="J19" s="24">
        <f>[1]Лист1!J439</f>
        <v>90</v>
      </c>
      <c r="K19" s="36">
        <f>[1]Лист1!K439</f>
        <v>110</v>
      </c>
      <c r="L19" s="24">
        <v>27.92</v>
      </c>
      <c r="M19" s="2"/>
    </row>
    <row r="20" spans="1:13" ht="21.75" customHeight="1" x14ac:dyDescent="0.25">
      <c r="A20" s="41">
        <f>[1]Лист1!A440</f>
        <v>0</v>
      </c>
      <c r="B20" s="20">
        <f>[1]Лист1!B440</f>
        <v>0</v>
      </c>
      <c r="C20" s="21">
        <f>[1]Лист1!C440</f>
        <v>0</v>
      </c>
      <c r="D20" s="22" t="str">
        <f>[1]Лист1!D440</f>
        <v>2 блюдо</v>
      </c>
      <c r="E20" s="23" t="str">
        <f>[1]Лист1!E440</f>
        <v>птица отварная</v>
      </c>
      <c r="F20" s="24">
        <f>[1]Лист1!F440</f>
        <v>90</v>
      </c>
      <c r="G20" s="24">
        <f>[1]Лист1!G440</f>
        <v>18.989999999999998</v>
      </c>
      <c r="H20" s="24">
        <f>[1]Лист1!H440</f>
        <v>12.24</v>
      </c>
      <c r="I20" s="24">
        <f>[1]Лист1!I440</f>
        <v>0</v>
      </c>
      <c r="J20" s="24">
        <f>[1]Лист1!J440</f>
        <v>189.9</v>
      </c>
      <c r="K20" s="25">
        <f>[1]Лист1!K440</f>
        <v>439</v>
      </c>
      <c r="L20" s="24">
        <v>25.16</v>
      </c>
      <c r="M20" s="2"/>
    </row>
    <row r="21" spans="1:13" ht="19.5" customHeight="1" x14ac:dyDescent="0.25">
      <c r="A21" s="41">
        <f>[1]Лист1!A441</f>
        <v>0</v>
      </c>
      <c r="B21" s="20">
        <f>[1]Лист1!B441</f>
        <v>0</v>
      </c>
      <c r="C21" s="21">
        <f>[1]Лист1!C441</f>
        <v>0</v>
      </c>
      <c r="D21" s="22" t="str">
        <f>[1]Лист1!D441</f>
        <v>гарнир</v>
      </c>
      <c r="E21" s="23" t="str">
        <f>[1]Лист1!E441</f>
        <v>картофель отварной</v>
      </c>
      <c r="F21" s="24">
        <f>[1]Лист1!F441</f>
        <v>150</v>
      </c>
      <c r="G21" s="24">
        <f>[1]Лист1!G441</f>
        <v>4</v>
      </c>
      <c r="H21" s="24">
        <f>[1]Лист1!H441</f>
        <v>0.8</v>
      </c>
      <c r="I21" s="24">
        <f>[1]Лист1!I441</f>
        <v>31.6</v>
      </c>
      <c r="J21" s="24">
        <f>[1]Лист1!J441</f>
        <v>150</v>
      </c>
      <c r="K21" s="25">
        <f>[1]Лист1!K441</f>
        <v>470</v>
      </c>
      <c r="L21" s="24">
        <v>17.98</v>
      </c>
      <c r="M21" s="2"/>
    </row>
    <row r="22" spans="1:13" ht="23.25" customHeight="1" x14ac:dyDescent="0.25">
      <c r="A22" s="41">
        <f>[1]Лист1!A442</f>
        <v>0</v>
      </c>
      <c r="B22" s="20">
        <f>[1]Лист1!B442</f>
        <v>0</v>
      </c>
      <c r="C22" s="21">
        <f>[1]Лист1!C442</f>
        <v>0</v>
      </c>
      <c r="D22" s="22" t="str">
        <f>[1]Лист1!D442</f>
        <v>напиток</v>
      </c>
      <c r="E22" s="23" t="str">
        <f>[1]Лист1!E442</f>
        <v>компот из сухофруктов</v>
      </c>
      <c r="F22" s="24">
        <f>[1]Лист1!F442</f>
        <v>200</v>
      </c>
      <c r="G22" s="24">
        <f>[1]Лист1!G442</f>
        <v>0.56000000000000005</v>
      </c>
      <c r="H22" s="24">
        <f>[1]Лист1!H442</f>
        <v>0.05</v>
      </c>
      <c r="I22" s="24">
        <f>[1]Лист1!I442</f>
        <v>27.89</v>
      </c>
      <c r="J22" s="24">
        <f>[1]Лист1!J442</f>
        <v>113.79</v>
      </c>
      <c r="K22" s="25">
        <f>[1]Лист1!K442</f>
        <v>588</v>
      </c>
      <c r="L22" s="49">
        <v>5.2</v>
      </c>
      <c r="M22" s="2"/>
    </row>
    <row r="23" spans="1:13" ht="21.75" customHeight="1" x14ac:dyDescent="0.25">
      <c r="A23" s="41">
        <f>[1]Лист1!A443</f>
        <v>0</v>
      </c>
      <c r="B23" s="20">
        <f>[1]Лист1!B443</f>
        <v>0</v>
      </c>
      <c r="C23" s="21">
        <f>[1]Лист1!C443</f>
        <v>0</v>
      </c>
      <c r="D23" s="22" t="str">
        <f>[1]Лист1!D443</f>
        <v>хлеб бел.</v>
      </c>
      <c r="E23" s="23" t="str">
        <f>[1]Лист1!E443</f>
        <v>хлеб пшеничный</v>
      </c>
      <c r="F23" s="24">
        <f>[1]Лист1!F443</f>
        <v>50</v>
      </c>
      <c r="G23" s="24">
        <f>[1]Лист1!G443</f>
        <v>4.45</v>
      </c>
      <c r="H23" s="24">
        <f>[1]Лист1!H443</f>
        <v>1.6</v>
      </c>
      <c r="I23" s="24">
        <f>[1]Лист1!I443</f>
        <v>23.3</v>
      </c>
      <c r="J23" s="24">
        <f>[1]Лист1!J443</f>
        <v>133</v>
      </c>
      <c r="K23" s="25" t="str">
        <f>[1]Лист1!K443</f>
        <v>стр. 134</v>
      </c>
      <c r="L23" s="24">
        <v>3.01</v>
      </c>
      <c r="M23" s="2"/>
    </row>
    <row r="24" spans="1:13" ht="25.5" customHeight="1" x14ac:dyDescent="0.25">
      <c r="A24" s="41">
        <f>[1]Лист1!A444</f>
        <v>0</v>
      </c>
      <c r="B24" s="20">
        <f>[1]Лист1!B444</f>
        <v>0</v>
      </c>
      <c r="C24" s="21">
        <f>[1]Лист1!C444</f>
        <v>0</v>
      </c>
      <c r="D24" s="22" t="str">
        <f>[1]Лист1!D444</f>
        <v>хлеб черн.</v>
      </c>
      <c r="E24" s="23" t="str">
        <f>[1]Лист1!E444</f>
        <v>хлеб бородинский</v>
      </c>
      <c r="F24" s="24">
        <f>[1]Лист1!F444</f>
        <v>40</v>
      </c>
      <c r="G24" s="24">
        <f>[1]Лист1!G444</f>
        <v>3.4</v>
      </c>
      <c r="H24" s="24">
        <f>[1]Лист1!H444</f>
        <v>1.26</v>
      </c>
      <c r="I24" s="24">
        <f>[1]Лист1!I444</f>
        <v>17</v>
      </c>
      <c r="J24" s="24">
        <f>[1]Лист1!J444</f>
        <v>103.6</v>
      </c>
      <c r="K24" s="25" t="str">
        <f>[1]Лист1!K444</f>
        <v>стр. 142</v>
      </c>
      <c r="L24" s="24">
        <v>2.3199999999999998</v>
      </c>
      <c r="M24" s="2"/>
    </row>
    <row r="25" spans="1:13" x14ac:dyDescent="0.25">
      <c r="A25" s="41">
        <f>[1]Лист1!A445</f>
        <v>0</v>
      </c>
      <c r="B25" s="20">
        <f>[1]Лист1!B445</f>
        <v>0</v>
      </c>
      <c r="C25" s="21">
        <f>[1]Лист1!C445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[1]Лист1!A446</f>
        <v>0</v>
      </c>
      <c r="B26" s="20">
        <f>[1]Лист1!B446</f>
        <v>0</v>
      </c>
      <c r="C26" s="21">
        <f>[1]Лист1!C446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[1]Лист1!A447</f>
        <v>0</v>
      </c>
      <c r="B27" s="27">
        <f>[1]Лист1!B447</f>
        <v>0</v>
      </c>
      <c r="C27" s="28">
        <f>[1]Лист1!C447</f>
        <v>0</v>
      </c>
      <c r="D27" s="29" t="str">
        <f>[1]Лист1!D447</f>
        <v>итого</v>
      </c>
      <c r="E27" s="30">
        <f>[1]Лист1!E447</f>
        <v>0</v>
      </c>
      <c r="F27" s="31">
        <f>[1]Лист1!F447</f>
        <v>890</v>
      </c>
      <c r="G27" s="31">
        <f>[1]Лист1!G447</f>
        <v>39.089999999999996</v>
      </c>
      <c r="H27" s="31">
        <f>[1]Лист1!H447</f>
        <v>28.400000000000002</v>
      </c>
      <c r="I27" s="31">
        <f>[1]Лист1!I447</f>
        <v>122.53</v>
      </c>
      <c r="J27" s="31">
        <f>[1]Лист1!J447</f>
        <v>913.29</v>
      </c>
      <c r="K27" s="32">
        <f>[1]Лист1!K447</f>
        <v>0</v>
      </c>
      <c r="L27" s="50">
        <f>L18+L19+L20+L21+L22+L23+L24</f>
        <v>100.15</v>
      </c>
      <c r="M27" s="2"/>
    </row>
    <row r="28" spans="1:13" ht="21.75" customHeight="1" x14ac:dyDescent="0.25">
      <c r="A28" s="33">
        <f>[1]Лист1!A448</f>
        <v>2</v>
      </c>
      <c r="B28" s="33">
        <f>[1]Лист1!B448</f>
        <v>4</v>
      </c>
      <c r="C28" s="34" t="str">
        <f>[1]Лист1!C448</f>
        <v>Полдник</v>
      </c>
      <c r="D28" s="35" t="str">
        <f>[1]Лист1!D448</f>
        <v>булочное</v>
      </c>
      <c r="E28" s="23" t="str">
        <f>[1]Лист1!E448</f>
        <v>пряник</v>
      </c>
      <c r="F28" s="24">
        <f>[1]Лист1!F448</f>
        <v>25</v>
      </c>
      <c r="G28" s="24">
        <f>[1]Лист1!G448</f>
        <v>1.4</v>
      </c>
      <c r="H28" s="24">
        <f>[1]Лист1!H448</f>
        <v>2.1</v>
      </c>
      <c r="I28" s="24">
        <f>[1]Лист1!I448</f>
        <v>9.5</v>
      </c>
      <c r="J28" s="24">
        <f>[1]Лист1!J448</f>
        <v>62</v>
      </c>
      <c r="K28" s="25">
        <f>[1]Лист1!K448</f>
        <v>136</v>
      </c>
      <c r="L28" s="24">
        <v>4.88</v>
      </c>
      <c r="M28" s="2"/>
    </row>
    <row r="29" spans="1:13" ht="20.25" customHeight="1" x14ac:dyDescent="0.25">
      <c r="A29" s="41">
        <f>[1]Лист1!A449</f>
        <v>0</v>
      </c>
      <c r="B29" s="20">
        <f>[1]Лист1!B449</f>
        <v>0</v>
      </c>
      <c r="C29" s="21">
        <f>[1]Лист1!C449</f>
        <v>0</v>
      </c>
      <c r="D29" s="35" t="str">
        <f>[1]Лист1!D449</f>
        <v>напиток</v>
      </c>
      <c r="E29" s="23" t="str">
        <f>[1]Лист1!E449</f>
        <v>молоко кипячёное</v>
      </c>
      <c r="F29" s="24">
        <f>[1]Лист1!F449</f>
        <v>200</v>
      </c>
      <c r="G29" s="24">
        <f>[1]Лист1!G449</f>
        <v>5.8</v>
      </c>
      <c r="H29" s="24">
        <f>[1]Лист1!H449</f>
        <v>5</v>
      </c>
      <c r="I29" s="24">
        <f>[1]Лист1!I449</f>
        <v>9.6</v>
      </c>
      <c r="J29" s="24">
        <f>[1]Лист1!J449</f>
        <v>108</v>
      </c>
      <c r="K29" s="25">
        <f>[1]Лист1!K449</f>
        <v>644</v>
      </c>
      <c r="L29" s="24">
        <v>12.66</v>
      </c>
      <c r="M29" s="2"/>
    </row>
    <row r="30" spans="1:13" x14ac:dyDescent="0.25">
      <c r="A30" s="41">
        <f>[1]Лист1!A450</f>
        <v>0</v>
      </c>
      <c r="B30" s="20">
        <f>[1]Лист1!B450</f>
        <v>0</v>
      </c>
      <c r="C30" s="21">
        <f>[1]Лист1!C450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[1]Лист1!A451</f>
        <v>0</v>
      </c>
      <c r="B31" s="20">
        <f>[1]Лист1!B451</f>
        <v>0</v>
      </c>
      <c r="C31" s="21">
        <f>[1]Лист1!C451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[1]Лист1!A452</f>
        <v>0</v>
      </c>
      <c r="B32" s="27">
        <f>[1]Лист1!B452</f>
        <v>0</v>
      </c>
      <c r="C32" s="28">
        <f>[1]Лист1!C452</f>
        <v>0</v>
      </c>
      <c r="D32" s="29" t="str">
        <f>[1]Лист1!D452</f>
        <v>итого</v>
      </c>
      <c r="E32" s="30">
        <f>[1]Лист1!E452</f>
        <v>0</v>
      </c>
      <c r="F32" s="31">
        <f>[1]Лист1!F452</f>
        <v>225</v>
      </c>
      <c r="G32" s="31">
        <f>[1]Лист1!G452</f>
        <v>7.1999999999999993</v>
      </c>
      <c r="H32" s="31">
        <f>[1]Лист1!H452</f>
        <v>7.1</v>
      </c>
      <c r="I32" s="31">
        <f>[1]Лист1!I452</f>
        <v>19.100000000000001</v>
      </c>
      <c r="J32" s="31">
        <f>[1]Лист1!J452</f>
        <v>170</v>
      </c>
      <c r="K32" s="32">
        <f>[1]Лист1!K452</f>
        <v>0</v>
      </c>
      <c r="L32" s="31">
        <f>L28+L29</f>
        <v>17.54</v>
      </c>
      <c r="M32" s="2"/>
    </row>
    <row r="33" spans="1:13" ht="24.75" customHeight="1" x14ac:dyDescent="0.25">
      <c r="A33" s="33">
        <f>[1]Лист1!A453</f>
        <v>2</v>
      </c>
      <c r="B33" s="33">
        <f>[1]Лист1!B453</f>
        <v>4</v>
      </c>
      <c r="C33" s="34" t="str">
        <f>[1]Лист1!C453</f>
        <v>Ужин</v>
      </c>
      <c r="D33" s="22" t="str">
        <f>[1]Лист1!D453</f>
        <v>гор.блюдо</v>
      </c>
      <c r="E33" s="23" t="str">
        <f>[1]Лист1!E453</f>
        <v>сердце тушёное в соусе</v>
      </c>
      <c r="F33" s="24">
        <f>[1]Лист1!F453</f>
        <v>125</v>
      </c>
      <c r="G33" s="24">
        <f>[1]Лист1!G453</f>
        <v>18.399999999999999</v>
      </c>
      <c r="H33" s="24">
        <f>[1]Лист1!H453</f>
        <v>12.2</v>
      </c>
      <c r="I33" s="24">
        <f>[1]Лист1!I453</f>
        <v>8.4</v>
      </c>
      <c r="J33" s="24">
        <f>[1]Лист1!J453</f>
        <v>221</v>
      </c>
      <c r="K33" s="25">
        <f>[1]Лист1!K453</f>
        <v>406</v>
      </c>
      <c r="L33" s="24">
        <v>56.67</v>
      </c>
      <c r="M33" s="2"/>
    </row>
    <row r="34" spans="1:13" ht="26.25" customHeight="1" x14ac:dyDescent="0.25">
      <c r="A34" s="41">
        <f>[1]Лист1!A454</f>
        <v>0</v>
      </c>
      <c r="B34" s="20">
        <f>[1]Лист1!B454</f>
        <v>0</v>
      </c>
      <c r="C34" s="21">
        <f>[1]Лист1!C454</f>
        <v>0</v>
      </c>
      <c r="D34" s="22" t="str">
        <f>[1]Лист1!D454</f>
        <v>гарнир</v>
      </c>
      <c r="E34" s="23" t="str">
        <f>[1]Лист1!E454</f>
        <v>каша гречневая</v>
      </c>
      <c r="F34" s="24">
        <f>[1]Лист1!F454</f>
        <v>150</v>
      </c>
      <c r="G34" s="24">
        <f>[1]Лист1!G454</f>
        <v>4.5</v>
      </c>
      <c r="H34" s="24">
        <f>[1]Лист1!H454</f>
        <v>5.0999999999999996</v>
      </c>
      <c r="I34" s="24">
        <f>[1]Лист1!I454</f>
        <v>21.9</v>
      </c>
      <c r="J34" s="24">
        <f>[1]Лист1!J454</f>
        <v>151.5</v>
      </c>
      <c r="K34" s="25" t="str">
        <f>[1]Лист1!K454</f>
        <v>стр.149</v>
      </c>
      <c r="L34" s="24">
        <v>7.46</v>
      </c>
      <c r="M34" s="2"/>
    </row>
    <row r="35" spans="1:13" ht="26.45" customHeight="1" x14ac:dyDescent="0.25">
      <c r="A35" s="41">
        <f>[1]Лист1!A455</f>
        <v>0</v>
      </c>
      <c r="B35" s="20">
        <f>[1]Лист1!B455</f>
        <v>0</v>
      </c>
      <c r="C35" s="21">
        <f>[1]Лист1!C455</f>
        <v>0</v>
      </c>
      <c r="D35" s="22" t="str">
        <f>[1]Лист1!D455</f>
        <v>напиток</v>
      </c>
      <c r="E35" s="23" t="str">
        <f>[1]Лист1!E455</f>
        <v>сок фруктовый</v>
      </c>
      <c r="F35" s="24">
        <f>[1]Лист1!F455</f>
        <v>200</v>
      </c>
      <c r="G35" s="24">
        <f>[1]Лист1!G455</f>
        <v>0.2</v>
      </c>
      <c r="H35" s="24">
        <f>[1]Лист1!H455</f>
        <v>0</v>
      </c>
      <c r="I35" s="24">
        <f>[1]Лист1!I455</f>
        <v>26</v>
      </c>
      <c r="J35" s="24">
        <f>[1]Лист1!J455</f>
        <v>106</v>
      </c>
      <c r="K35" s="25" t="str">
        <f>[1]Лист1!K455</f>
        <v>стр. 216</v>
      </c>
      <c r="L35" s="49">
        <v>22</v>
      </c>
      <c r="M35" s="2"/>
    </row>
    <row r="36" spans="1:13" ht="23.25" customHeight="1" x14ac:dyDescent="0.25">
      <c r="A36" s="41">
        <f>[1]Лист1!A456</f>
        <v>0</v>
      </c>
      <c r="B36" s="20">
        <f>[1]Лист1!B456</f>
        <v>0</v>
      </c>
      <c r="C36" s="21">
        <f>[1]Лист1!C456</f>
        <v>0</v>
      </c>
      <c r="D36" s="22" t="str">
        <f>[1]Лист1!D456</f>
        <v>закуска</v>
      </c>
      <c r="E36" s="23" t="str">
        <f>[1]Лист1!E456</f>
        <v>капуста тушеная</v>
      </c>
      <c r="F36" s="24">
        <f>[1]Лист1!F456</f>
        <v>60</v>
      </c>
      <c r="G36" s="24">
        <f>[1]Лист1!G456</f>
        <v>2</v>
      </c>
      <c r="H36" s="24">
        <f>[1]Лист1!H456</f>
        <v>3.3</v>
      </c>
      <c r="I36" s="24">
        <f>[1]Лист1!I456</f>
        <v>9.1999999999999993</v>
      </c>
      <c r="J36" s="24">
        <f>[1]Лист1!J456</f>
        <v>75</v>
      </c>
      <c r="K36" s="25" t="str">
        <f>[1]Лист1!K456</f>
        <v>стр.562</v>
      </c>
      <c r="L36" s="49">
        <v>4.96</v>
      </c>
      <c r="M36" s="2"/>
    </row>
    <row r="37" spans="1:13" ht="25.5" customHeight="1" x14ac:dyDescent="0.25">
      <c r="A37" s="41">
        <f>[1]Лист1!A457</f>
        <v>0</v>
      </c>
      <c r="B37" s="20">
        <f>[1]Лист1!B457</f>
        <v>0</v>
      </c>
      <c r="C37" s="21">
        <f>[1]Лист1!C457</f>
        <v>0</v>
      </c>
      <c r="D37" s="22" t="str">
        <f>[1]Лист1!D457</f>
        <v>хлеб бел.</v>
      </c>
      <c r="E37" s="23" t="str">
        <f>[1]Лист1!E457</f>
        <v>хлеб пшеничный</v>
      </c>
      <c r="F37" s="24">
        <f>[1]Лист1!F457</f>
        <v>50</v>
      </c>
      <c r="G37" s="24">
        <f>[1]Лист1!G457</f>
        <v>4.45</v>
      </c>
      <c r="H37" s="24">
        <f>[1]Лист1!H457</f>
        <v>1.6</v>
      </c>
      <c r="I37" s="24">
        <f>[1]Лист1!I457</f>
        <v>23.3</v>
      </c>
      <c r="J37" s="24">
        <f>[1]Лист1!J457</f>
        <v>133</v>
      </c>
      <c r="K37" s="25" t="str">
        <f>[1]Лист1!K457</f>
        <v>стр. 134</v>
      </c>
      <c r="L37" s="24">
        <v>3.01</v>
      </c>
      <c r="M37" s="2"/>
    </row>
    <row r="38" spans="1:13" ht="19.5" customHeight="1" x14ac:dyDescent="0.25">
      <c r="A38" s="41">
        <f>[1]Лист1!A458</f>
        <v>0</v>
      </c>
      <c r="B38" s="20">
        <f>[1]Лист1!B458</f>
        <v>0</v>
      </c>
      <c r="C38" s="21">
        <f>[1]Лист1!C458</f>
        <v>0</v>
      </c>
      <c r="D38" s="26" t="str">
        <f>[1]Лист1!D458</f>
        <v>хлеб черн.</v>
      </c>
      <c r="E38" s="23" t="str">
        <f>[1]Лист1!E458</f>
        <v>хлеб бородинский</v>
      </c>
      <c r="F38" s="24">
        <f>[1]Лист1!F458</f>
        <v>40</v>
      </c>
      <c r="G38" s="24">
        <f>[1]Лист1!G458</f>
        <v>3.4</v>
      </c>
      <c r="H38" s="24">
        <f>[1]Лист1!H458</f>
        <v>1.26</v>
      </c>
      <c r="I38" s="24">
        <f>[1]Лист1!I458</f>
        <v>17</v>
      </c>
      <c r="J38" s="24">
        <f>[1]Лист1!J458</f>
        <v>103.6</v>
      </c>
      <c r="K38" s="25" t="str">
        <f>[1]Лист1!K458</f>
        <v>стр. 142</v>
      </c>
      <c r="L38" s="24">
        <v>2.3199999999999998</v>
      </c>
      <c r="M38" s="2"/>
    </row>
    <row r="39" spans="1:13" x14ac:dyDescent="0.25">
      <c r="A39" s="42">
        <f>[1]Лист1!A459</f>
        <v>0</v>
      </c>
      <c r="B39" s="27">
        <f>[1]Лист1!B459</f>
        <v>0</v>
      </c>
      <c r="C39" s="28">
        <f>[1]Лист1!C459</f>
        <v>0</v>
      </c>
      <c r="D39" s="29" t="str">
        <f>[1]Лист1!D459</f>
        <v>итого</v>
      </c>
      <c r="E39" s="30">
        <f>[1]Лист1!E459</f>
        <v>0</v>
      </c>
      <c r="F39" s="31">
        <f>[1]Лист1!F459</f>
        <v>625</v>
      </c>
      <c r="G39" s="31">
        <f>[1]Лист1!G459</f>
        <v>32.949999999999996</v>
      </c>
      <c r="H39" s="31">
        <f>[1]Лист1!H459</f>
        <v>23.46</v>
      </c>
      <c r="I39" s="31">
        <f>[1]Лист1!I459</f>
        <v>105.8</v>
      </c>
      <c r="J39" s="31">
        <f>[1]Лист1!J459</f>
        <v>790.1</v>
      </c>
      <c r="K39" s="32">
        <f>[1]Лист1!K459</f>
        <v>0</v>
      </c>
      <c r="L39" s="50">
        <f>L33+L34+L35+L36+L37+L38</f>
        <v>96.419999999999987</v>
      </c>
      <c r="M39" s="2"/>
    </row>
    <row r="40" spans="1:13" ht="21" customHeight="1" x14ac:dyDescent="0.25">
      <c r="A40" s="33">
        <f>[1]Лист1!A460</f>
        <v>2</v>
      </c>
      <c r="B40" s="33">
        <f>[1]Лист1!B460</f>
        <v>4</v>
      </c>
      <c r="C40" s="34" t="str">
        <f>[1]Лист1!C460</f>
        <v>Ужин 2</v>
      </c>
      <c r="D40" s="35" t="str">
        <f>[1]Лист1!D460</f>
        <v>кисломол.</v>
      </c>
      <c r="E40" s="23" t="str">
        <f>[1]Лист1!E460</f>
        <v>ряженка</v>
      </c>
      <c r="F40" s="24">
        <f>[1]Лист1!F460</f>
        <v>150</v>
      </c>
      <c r="G40" s="24">
        <f>[1]Лист1!G460</f>
        <v>4.3099999999999996</v>
      </c>
      <c r="H40" s="24">
        <f>[1]Лист1!H460</f>
        <v>3.73</v>
      </c>
      <c r="I40" s="24">
        <f>[1]Лист1!I460</f>
        <v>6.3</v>
      </c>
      <c r="J40" s="24">
        <f>[1]Лист1!J460</f>
        <v>80.599999999999994</v>
      </c>
      <c r="K40" s="25">
        <f>[1]Лист1!K460</f>
        <v>645</v>
      </c>
      <c r="L40" s="24">
        <v>17.670000000000002</v>
      </c>
      <c r="M40" s="2"/>
    </row>
    <row r="41" spans="1:13" x14ac:dyDescent="0.25">
      <c r="A41" s="41">
        <f>[1]Лист1!A461</f>
        <v>0</v>
      </c>
      <c r="B41" s="20">
        <f>[1]Лист1!B461</f>
        <v>0</v>
      </c>
      <c r="C41" s="21">
        <f>[1]Лист1!C461</f>
        <v>0</v>
      </c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[1]Лист1!A462</f>
        <v>0</v>
      </c>
      <c r="B42" s="20">
        <f>[1]Лист1!B462</f>
        <v>0</v>
      </c>
      <c r="C42" s="21">
        <f>[1]Лист1!C462</f>
        <v>0</v>
      </c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[1]Лист1!A463</f>
        <v>0</v>
      </c>
      <c r="B43" s="20">
        <f>[1]Лист1!B463</f>
        <v>0</v>
      </c>
      <c r="C43" s="21">
        <f>[1]Лист1!C463</f>
        <v>0</v>
      </c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[1]Лист1!A464</f>
        <v>0</v>
      </c>
      <c r="B44" s="20">
        <f>[1]Лист1!B464</f>
        <v>0</v>
      </c>
      <c r="C44" s="21">
        <f>[1]Лист1!C464</f>
        <v>0</v>
      </c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[1]Лист1!A465</f>
        <v>0</v>
      </c>
      <c r="B45" s="20">
        <f>[1]Лист1!B465</f>
        <v>0</v>
      </c>
      <c r="C45" s="21">
        <f>[1]Лист1!C465</f>
        <v>0</v>
      </c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[1]Лист1!A466</f>
        <v>0</v>
      </c>
      <c r="B46" s="27">
        <f>[1]Лист1!B466</f>
        <v>0</v>
      </c>
      <c r="C46" s="28">
        <f>[1]Лист1!C466</f>
        <v>0</v>
      </c>
      <c r="D46" s="37" t="str">
        <f>[1]Лист1!D466</f>
        <v>итого</v>
      </c>
      <c r="E46" s="30">
        <f>[1]Лист1!E466</f>
        <v>0</v>
      </c>
      <c r="F46" s="31">
        <f>[1]Лист1!F466</f>
        <v>150</v>
      </c>
      <c r="G46" s="31">
        <f>[1]Лист1!G466</f>
        <v>4.3099999999999996</v>
      </c>
      <c r="H46" s="31">
        <f>[1]Лист1!H466</f>
        <v>3.73</v>
      </c>
      <c r="I46" s="31">
        <f>[1]Лист1!I466</f>
        <v>6.3</v>
      </c>
      <c r="J46" s="31">
        <f>[1]Лист1!J466</f>
        <v>80.599999999999994</v>
      </c>
      <c r="K46" s="32">
        <f>[1]Лист1!K466</f>
        <v>0</v>
      </c>
      <c r="L46" s="31">
        <f>L40</f>
        <v>17.670000000000002</v>
      </c>
      <c r="M46" s="2"/>
    </row>
    <row r="47" spans="1:13" ht="15" customHeight="1" thickBot="1" x14ac:dyDescent="0.3">
      <c r="A47" s="43">
        <f>[1]Лист1!A467</f>
        <v>2</v>
      </c>
      <c r="B47" s="43">
        <f>[1]Лист1!B467</f>
        <v>4</v>
      </c>
      <c r="C47" s="47" t="str">
        <f>[1]Лист1!C467</f>
        <v>Итого за день:</v>
      </c>
      <c r="D47" s="48"/>
      <c r="E47" s="38">
        <f>[1]Лист1!E467</f>
        <v>0</v>
      </c>
      <c r="F47" s="39">
        <f>[1]Лист1!F467</f>
        <v>2555</v>
      </c>
      <c r="G47" s="39">
        <f>[1]Лист1!G467</f>
        <v>123.67000000000002</v>
      </c>
      <c r="H47" s="39">
        <f>[1]Лист1!H467</f>
        <v>89.12</v>
      </c>
      <c r="I47" s="39">
        <f>[1]Лист1!I467</f>
        <v>369.38000000000005</v>
      </c>
      <c r="J47" s="39">
        <f>[1]Лист1!J467</f>
        <v>2897.39</v>
      </c>
      <c r="K47" s="40">
        <f>[1]Лист1!K467</f>
        <v>0</v>
      </c>
      <c r="L47" s="51">
        <f>L46+L39+L32+L27+L17+L13</f>
        <v>337.31</v>
      </c>
      <c r="M47" s="2"/>
    </row>
    <row r="88" spans="1:1" x14ac:dyDescent="0.25">
      <c r="A88">
        <f>[1]Лист1!A508</f>
        <v>0</v>
      </c>
    </row>
    <row r="89" spans="1:1" x14ac:dyDescent="0.25">
      <c r="A89">
        <f>[1]Лист1!A509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2024-01-24T12:10:55Z</dcterms:modified>
</cp:coreProperties>
</file>