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L47" i="1" l="1"/>
  <c r="L46" i="1"/>
  <c r="L39" i="1"/>
  <c r="L32" i="1"/>
  <c r="L27" i="1"/>
  <c r="L17" i="1"/>
  <c r="L13" i="1"/>
  <c r="A6" i="1" l="1"/>
  <c r="B6" i="1"/>
  <c r="C6" i="1"/>
  <c r="D6" i="1"/>
  <c r="E6" i="1"/>
  <c r="F6" i="1"/>
  <c r="G6" i="1"/>
  <c r="H6" i="1"/>
  <c r="I6" i="1"/>
  <c r="J6" i="1"/>
  <c r="K6" i="1"/>
  <c r="A7" i="1"/>
  <c r="B7" i="1"/>
  <c r="C7" i="1"/>
  <c r="D7" i="1"/>
  <c r="E7" i="1"/>
  <c r="F7" i="1"/>
  <c r="G7" i="1"/>
  <c r="H7" i="1"/>
  <c r="I7" i="1"/>
  <c r="J7" i="1"/>
  <c r="K7" i="1"/>
  <c r="A8" i="1"/>
  <c r="B8" i="1"/>
  <c r="C8" i="1"/>
  <c r="D8" i="1"/>
  <c r="F8" i="1"/>
  <c r="K8" i="1"/>
  <c r="A9" i="1"/>
  <c r="B9" i="1"/>
  <c r="C9" i="1"/>
  <c r="D9" i="1"/>
  <c r="E9" i="1"/>
  <c r="F9" i="1"/>
  <c r="G9" i="1"/>
  <c r="H9" i="1"/>
  <c r="I9" i="1"/>
  <c r="J9" i="1"/>
  <c r="K9" i="1"/>
  <c r="A10" i="1"/>
  <c r="B10" i="1"/>
  <c r="C10" i="1"/>
  <c r="A11" i="1"/>
  <c r="B11" i="1"/>
  <c r="C11" i="1"/>
  <c r="A12" i="1"/>
  <c r="B12" i="1"/>
  <c r="C12" i="1"/>
  <c r="A13" i="1"/>
  <c r="B13" i="1"/>
  <c r="C13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F14" i="1"/>
  <c r="G14" i="1"/>
  <c r="H14" i="1"/>
  <c r="I14" i="1"/>
  <c r="J14" i="1"/>
  <c r="K14" i="1"/>
  <c r="A15" i="1"/>
  <c r="B15" i="1"/>
  <c r="C15" i="1"/>
  <c r="A16" i="1"/>
  <c r="B16" i="1"/>
  <c r="C16" i="1"/>
  <c r="A17" i="1"/>
  <c r="B17" i="1"/>
  <c r="C17" i="1"/>
  <c r="D17" i="1"/>
  <c r="E17" i="1"/>
  <c r="F17" i="1"/>
  <c r="G17" i="1"/>
  <c r="H17" i="1"/>
  <c r="I17" i="1"/>
  <c r="J17" i="1"/>
  <c r="K17" i="1"/>
  <c r="A18" i="1"/>
  <c r="B18" i="1"/>
  <c r="C18" i="1"/>
  <c r="D18" i="1"/>
  <c r="E18" i="1"/>
  <c r="F18" i="1"/>
  <c r="G18" i="1"/>
  <c r="H18" i="1"/>
  <c r="I18" i="1"/>
  <c r="J18" i="1"/>
  <c r="K18" i="1"/>
  <c r="A19" i="1"/>
  <c r="B19" i="1"/>
  <c r="C19" i="1"/>
  <c r="D19" i="1"/>
  <c r="E19" i="1"/>
  <c r="F19" i="1"/>
  <c r="G19" i="1"/>
  <c r="H19" i="1"/>
  <c r="I19" i="1"/>
  <c r="J19" i="1"/>
  <c r="K19" i="1"/>
  <c r="A20" i="1"/>
  <c r="B20" i="1"/>
  <c r="C20" i="1"/>
  <c r="D20" i="1"/>
  <c r="E20" i="1"/>
  <c r="F20" i="1"/>
  <c r="G20" i="1"/>
  <c r="H20" i="1"/>
  <c r="I20" i="1"/>
  <c r="J20" i="1"/>
  <c r="K20" i="1"/>
  <c r="A21" i="1"/>
  <c r="B21" i="1"/>
  <c r="C21" i="1"/>
  <c r="D21" i="1"/>
  <c r="E21" i="1"/>
  <c r="F21" i="1"/>
  <c r="G21" i="1"/>
  <c r="H21" i="1"/>
  <c r="I21" i="1"/>
  <c r="J21" i="1"/>
  <c r="K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D25" i="1"/>
  <c r="E25" i="1"/>
  <c r="F25" i="1"/>
  <c r="G25" i="1"/>
  <c r="H25" i="1"/>
  <c r="I25" i="1"/>
  <c r="J25" i="1"/>
  <c r="K25" i="1"/>
  <c r="L25" i="1"/>
  <c r="A26" i="1"/>
  <c r="B26" i="1"/>
  <c r="C26" i="1"/>
  <c r="D26" i="1"/>
  <c r="E26" i="1"/>
  <c r="F26" i="1"/>
  <c r="G26" i="1"/>
  <c r="H26" i="1"/>
  <c r="I26" i="1"/>
  <c r="J26" i="1"/>
  <c r="K26" i="1"/>
  <c r="L26" i="1"/>
  <c r="A27" i="1"/>
  <c r="B27" i="1"/>
  <c r="C27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A29" i="1"/>
  <c r="B29" i="1"/>
  <c r="C29" i="1"/>
  <c r="D29" i="1"/>
  <c r="E29" i="1"/>
  <c r="F29" i="1"/>
  <c r="G29" i="1"/>
  <c r="H29" i="1"/>
  <c r="I29" i="1"/>
  <c r="J29" i="1"/>
  <c r="K29" i="1"/>
  <c r="A30" i="1"/>
  <c r="B30" i="1"/>
  <c r="C30" i="1"/>
  <c r="A31" i="1"/>
  <c r="B31" i="1"/>
  <c r="C31" i="1"/>
  <c r="A32" i="1"/>
  <c r="B32" i="1"/>
  <c r="C32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A34" i="1"/>
  <c r="B34" i="1"/>
  <c r="C34" i="1"/>
  <c r="D34" i="1"/>
  <c r="E34" i="1"/>
  <c r="F34" i="1"/>
  <c r="G34" i="1"/>
  <c r="H34" i="1"/>
  <c r="I34" i="1"/>
  <c r="J34" i="1"/>
  <c r="K34" i="1"/>
  <c r="A35" i="1"/>
  <c r="B35" i="1"/>
  <c r="C35" i="1"/>
  <c r="D35" i="1"/>
  <c r="E35" i="1"/>
  <c r="F35" i="1"/>
  <c r="G35" i="1"/>
  <c r="H35" i="1"/>
  <c r="I35" i="1"/>
  <c r="J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A39" i="1"/>
  <c r="B39" i="1"/>
  <c r="C39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D46" i="1"/>
  <c r="E46" i="1"/>
  <c r="F46" i="1"/>
  <c r="G46" i="1"/>
  <c r="H46" i="1"/>
  <c r="I46" i="1"/>
  <c r="J46" i="1"/>
  <c r="K46" i="1"/>
  <c r="A47" i="1"/>
  <c r="B47" i="1"/>
  <c r="C47" i="1"/>
  <c r="E47" i="1"/>
  <c r="F47" i="1"/>
  <c r="G47" i="1"/>
  <c r="H47" i="1"/>
  <c r="I47" i="1"/>
  <c r="J47" i="1"/>
  <c r="K47" i="1"/>
</calcChain>
</file>

<file path=xl/sharedStrings.xml><?xml version="1.0" encoding="utf-8"?>
<sst xmlns="http://schemas.openxmlformats.org/spreadsheetml/2006/main" count="26" uniqueCount="26">
  <si>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</si>
  <si>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</si>
  <si>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</si>
  <si>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</si>
  <si>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</si>
  <si>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</si>
  <si>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</si>
  <si>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</si>
  <si>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</si>
  <si>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</si>
  <si>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</si>
  <si>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</si>
  <si>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</si>
  <si>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</si>
  <si>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</si>
  <si>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</si>
  <si>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</si>
  <si>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</si>
  <si>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</si>
  <si>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</si>
  <si>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</si>
  <si>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</si>
  <si>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</si>
  <si>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</si>
  <si>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</si>
  <si>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 xml:space="preserve">кофейный напиток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</si>
</sst>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 applyProtection="1">
      <alignment horizontal="center" vertical="top" wrapText="1"/>
      <protection locked="0"/>
    </xf>
    <xf numFmtId="43" fontId="1" fillId="0" borderId="1" xfId="0" applyNumberFormat="1" applyFont="1" applyBorder="1" applyAlignment="1">
      <alignment horizontal="center" vertical="top" wrapText="1"/>
    </xf>
    <xf numFmtId="43" fontId="1" fillId="2" borderId="1" xfId="1" applyFont="1" applyFill="1" applyBorder="1" applyAlignment="1" applyProtection="1">
      <alignment vertical="top" wrapText="1"/>
      <protection locked="0"/>
    </xf>
    <xf numFmtId="43" fontId="1" fillId="0" borderId="1" xfId="1" applyFont="1" applyBorder="1" applyAlignment="1">
      <alignment horizontal="center" vertical="top" wrapText="1"/>
    </xf>
    <xf numFmtId="43" fontId="1" fillId="4" borderId="1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84">
          <cell r="A384">
            <v>2</v>
          </cell>
          <cell r="B384">
            <v>3</v>
          </cell>
          <cell r="C384" t="str">
            <v>Завтрак</v>
          </cell>
          <cell r="D384" t="str">
            <v>гор.блюдо</v>
          </cell>
          <cell r="E384" t="str">
            <v>суп молочный с пшеном</v>
          </cell>
          <cell r="F384">
            <v>200</v>
          </cell>
          <cell r="G384">
            <v>3.7</v>
          </cell>
          <cell r="H384">
            <v>3.9</v>
          </cell>
          <cell r="I384">
            <v>15.1</v>
          </cell>
          <cell r="J384">
            <v>112.05</v>
          </cell>
          <cell r="K384">
            <v>94</v>
          </cell>
        </row>
        <row r="385">
          <cell r="D385" t="str">
            <v>закуска</v>
          </cell>
          <cell r="E385" t="str">
            <v>яйцо варёное</v>
          </cell>
          <cell r="F385" t="str">
            <v>1 штука</v>
          </cell>
          <cell r="G385">
            <v>5.0999999999999996</v>
          </cell>
          <cell r="H385">
            <v>4.5999999999999996</v>
          </cell>
          <cell r="I385">
            <v>0.3</v>
          </cell>
          <cell r="J385">
            <v>63</v>
          </cell>
          <cell r="K385" t="str">
            <v>стр. 58</v>
          </cell>
        </row>
        <row r="386">
          <cell r="D386" t="str">
            <v>гор.напиток</v>
          </cell>
          <cell r="F386">
            <v>200</v>
          </cell>
          <cell r="K386">
            <v>636</v>
          </cell>
        </row>
        <row r="387">
          <cell r="D387" t="str">
            <v>хлеб</v>
          </cell>
          <cell r="E387" t="str">
            <v>рожок студенческий с маслом и сыром</v>
          </cell>
          <cell r="F387">
            <v>70</v>
          </cell>
          <cell r="G387">
            <v>7.15</v>
          </cell>
          <cell r="H387">
            <v>8.23</v>
          </cell>
          <cell r="I387">
            <v>24.95</v>
          </cell>
          <cell r="J387">
            <v>204.1</v>
          </cell>
          <cell r="K387" t="str">
            <v>стр. 134 стр. 122 стр. 50</v>
          </cell>
        </row>
        <row r="391">
          <cell r="D391" t="str">
            <v>итого</v>
          </cell>
          <cell r="F391">
            <v>470</v>
          </cell>
          <cell r="G391">
            <v>16.940000000000001</v>
          </cell>
          <cell r="H391">
            <v>16.899999999999999</v>
          </cell>
          <cell r="I391">
            <v>66.349999999999994</v>
          </cell>
          <cell r="J391">
            <v>488.55000000000007</v>
          </cell>
        </row>
        <row r="392">
          <cell r="A392">
            <v>2</v>
          </cell>
          <cell r="B392">
            <v>3</v>
          </cell>
          <cell r="C392" t="str">
            <v>Завтрак 2</v>
          </cell>
          <cell r="D392" t="str">
            <v>фрукты</v>
          </cell>
          <cell r="E392" t="str">
            <v>яблоко</v>
          </cell>
          <cell r="F392">
            <v>180</v>
          </cell>
          <cell r="G392">
            <v>0.7</v>
          </cell>
          <cell r="H392">
            <v>0.7</v>
          </cell>
          <cell r="I392">
            <v>17.600000000000001</v>
          </cell>
          <cell r="J392">
            <v>84.6</v>
          </cell>
          <cell r="K392" t="str">
            <v>стр.184</v>
          </cell>
        </row>
        <row r="395">
          <cell r="D395" t="str">
            <v>итого</v>
          </cell>
          <cell r="F395">
            <v>180</v>
          </cell>
          <cell r="G395">
            <v>0.7</v>
          </cell>
          <cell r="H395">
            <v>0.7</v>
          </cell>
          <cell r="I395">
            <v>17.600000000000001</v>
          </cell>
          <cell r="J395">
            <v>84.6</v>
          </cell>
        </row>
        <row r="396">
          <cell r="A396">
            <v>2</v>
          </cell>
          <cell r="B396">
            <v>3</v>
          </cell>
          <cell r="C396" t="str">
            <v>Обед</v>
          </cell>
          <cell r="D396" t="str">
            <v>закуска</v>
          </cell>
          <cell r="E396" t="str">
            <v>салат из свежей капусты</v>
          </cell>
          <cell r="F396">
            <v>60</v>
          </cell>
          <cell r="G396">
            <v>1.56</v>
          </cell>
          <cell r="H396">
            <v>3</v>
          </cell>
          <cell r="I396">
            <v>1.86</v>
          </cell>
          <cell r="J396">
            <v>41.4</v>
          </cell>
          <cell r="K396" t="str">
            <v>стр.158</v>
          </cell>
        </row>
        <row r="397">
          <cell r="D397" t="str">
            <v>1 блюдо</v>
          </cell>
          <cell r="E397" t="str">
            <v>суп картофельный с клецками</v>
          </cell>
          <cell r="F397">
            <v>250</v>
          </cell>
          <cell r="G397">
            <v>4.3899999999999997</v>
          </cell>
          <cell r="H397">
            <v>4.6399999999999997</v>
          </cell>
          <cell r="I397">
            <v>27.2</v>
          </cell>
          <cell r="J397">
            <v>164.5</v>
          </cell>
          <cell r="K397" t="str">
            <v>131/702</v>
          </cell>
        </row>
        <row r="398">
          <cell r="D398" t="str">
            <v>2 блюдо</v>
          </cell>
          <cell r="E398" t="str">
            <v>птица тушеная в соусе</v>
          </cell>
          <cell r="F398">
            <v>140</v>
          </cell>
          <cell r="G398">
            <v>4.95</v>
          </cell>
          <cell r="H398">
            <v>6.39</v>
          </cell>
          <cell r="I398">
            <v>8.64</v>
          </cell>
          <cell r="J398">
            <v>112.5</v>
          </cell>
          <cell r="K398">
            <v>444</v>
          </cell>
        </row>
        <row r="399">
          <cell r="D399" t="str">
            <v>гарнир</v>
          </cell>
          <cell r="E399" t="str">
            <v>каша перловая</v>
          </cell>
          <cell r="F399">
            <v>150</v>
          </cell>
          <cell r="G399">
            <v>0.96</v>
          </cell>
          <cell r="H399">
            <v>8.25</v>
          </cell>
          <cell r="I399">
            <v>64.319999999999993</v>
          </cell>
          <cell r="J399">
            <v>293.3</v>
          </cell>
          <cell r="K399" t="str">
            <v>таб.4</v>
          </cell>
        </row>
        <row r="400">
          <cell r="D400" t="str">
            <v>напиток</v>
          </cell>
          <cell r="E400" t="str">
            <v>компот из сухофруктов</v>
          </cell>
          <cell r="F400">
            <v>200</v>
          </cell>
          <cell r="G400">
            <v>0.56000000000000005</v>
          </cell>
          <cell r="H400">
            <v>0.05</v>
          </cell>
          <cell r="I400">
            <v>27.89</v>
          </cell>
          <cell r="J400">
            <v>113.79</v>
          </cell>
          <cell r="K400">
            <v>588</v>
          </cell>
        </row>
        <row r="401">
          <cell r="D401" t="str">
            <v>хлеб бел.</v>
          </cell>
          <cell r="E401" t="str">
            <v>хлеб пшеничный</v>
          </cell>
          <cell r="F401">
            <v>50</v>
          </cell>
          <cell r="G401">
            <v>4.45</v>
          </cell>
          <cell r="H401">
            <v>1.6</v>
          </cell>
          <cell r="I401">
            <v>23.3</v>
          </cell>
          <cell r="J401">
            <v>133</v>
          </cell>
          <cell r="K401" t="str">
            <v>стр. 134</v>
          </cell>
        </row>
        <row r="402">
          <cell r="D402" t="str">
            <v>хлеб черн.</v>
          </cell>
          <cell r="E402" t="str">
            <v>хлеб бородинский</v>
          </cell>
          <cell r="F402">
            <v>40</v>
          </cell>
          <cell r="G402">
            <v>3.4</v>
          </cell>
          <cell r="H402">
            <v>1.26</v>
          </cell>
          <cell r="I402">
            <v>17</v>
          </cell>
          <cell r="J402">
            <v>103.6</v>
          </cell>
          <cell r="K402" t="str">
            <v>стр. 142</v>
          </cell>
        </row>
        <row r="405">
          <cell r="D405" t="str">
            <v>итого</v>
          </cell>
          <cell r="F405">
            <v>890</v>
          </cell>
          <cell r="G405">
            <v>20.27</v>
          </cell>
          <cell r="H405">
            <v>25.190000000000005</v>
          </cell>
          <cell r="I405">
            <v>170.21</v>
          </cell>
          <cell r="J405">
            <v>962.09</v>
          </cell>
        </row>
        <row r="406">
          <cell r="A406">
            <v>2</v>
          </cell>
          <cell r="B406">
            <v>3</v>
          </cell>
          <cell r="C406" t="str">
            <v>Полдник</v>
          </cell>
          <cell r="D406" t="str">
            <v>булочное</v>
          </cell>
          <cell r="E406" t="str">
            <v>пирожок печеный с капустой</v>
          </cell>
          <cell r="F406">
            <v>100</v>
          </cell>
          <cell r="G406">
            <v>4.45</v>
          </cell>
          <cell r="H406">
            <v>10.85</v>
          </cell>
          <cell r="I406">
            <v>19.55</v>
          </cell>
          <cell r="J406">
            <v>188.6</v>
          </cell>
          <cell r="K406">
            <v>687</v>
          </cell>
        </row>
        <row r="407">
          <cell r="D407" t="str">
            <v>напиток</v>
          </cell>
          <cell r="E407" t="str">
            <v>молоко кипячёное</v>
          </cell>
          <cell r="F407">
            <v>200</v>
          </cell>
          <cell r="G407">
            <v>5.8</v>
          </cell>
          <cell r="H407">
            <v>5</v>
          </cell>
          <cell r="I407">
            <v>9.6</v>
          </cell>
          <cell r="J407">
            <v>108</v>
          </cell>
          <cell r="K407">
            <v>644</v>
          </cell>
        </row>
        <row r="410">
          <cell r="D410" t="str">
            <v>итого</v>
          </cell>
          <cell r="F410">
            <v>300</v>
          </cell>
          <cell r="G410">
            <v>10.25</v>
          </cell>
          <cell r="H410">
            <v>15.85</v>
          </cell>
          <cell r="I410">
            <v>29.15</v>
          </cell>
          <cell r="J410">
            <v>296.60000000000002</v>
          </cell>
        </row>
        <row r="411">
          <cell r="A411">
            <v>2</v>
          </cell>
          <cell r="B411">
            <v>3</v>
          </cell>
          <cell r="C411" t="str">
            <v>Ужин</v>
          </cell>
          <cell r="D411" t="str">
            <v>гор.блюдо</v>
          </cell>
          <cell r="E411" t="str">
            <v>рыба запечённая с картофелем</v>
          </cell>
          <cell r="F411">
            <v>270</v>
          </cell>
          <cell r="G411">
            <v>10.9</v>
          </cell>
          <cell r="H411">
            <v>11.9</v>
          </cell>
          <cell r="I411">
            <v>29.8</v>
          </cell>
          <cell r="J411">
            <v>279</v>
          </cell>
          <cell r="K411">
            <v>319</v>
          </cell>
        </row>
        <row r="412">
          <cell r="D412" t="str">
            <v>закуска</v>
          </cell>
          <cell r="E412" t="str">
            <v>салат из свеклы с чесноком</v>
          </cell>
          <cell r="F412">
            <v>60</v>
          </cell>
          <cell r="G412">
            <v>0.84</v>
          </cell>
          <cell r="H412">
            <v>6.04</v>
          </cell>
          <cell r="I412">
            <v>5.53</v>
          </cell>
          <cell r="J412">
            <v>79.92</v>
          </cell>
          <cell r="K412" t="str">
            <v>стр,84</v>
          </cell>
        </row>
        <row r="413">
          <cell r="D413" t="str">
            <v>напиток</v>
          </cell>
          <cell r="E413" t="str">
            <v>сок фруктовый</v>
          </cell>
          <cell r="F413">
            <v>200</v>
          </cell>
          <cell r="G413">
            <v>0.2</v>
          </cell>
          <cell r="H413">
            <v>0</v>
          </cell>
          <cell r="I413">
            <v>26</v>
          </cell>
          <cell r="J413">
            <v>106</v>
          </cell>
          <cell r="K413" t="str">
            <v>стр. 216</v>
          </cell>
        </row>
        <row r="414">
          <cell r="D414" t="str">
            <v>хлеб бел.</v>
          </cell>
          <cell r="E414" t="str">
            <v>хлеб пшеничный</v>
          </cell>
          <cell r="F414">
            <v>50</v>
          </cell>
          <cell r="G414">
            <v>4.45</v>
          </cell>
          <cell r="H414">
            <v>1.6</v>
          </cell>
          <cell r="I414">
            <v>23.3</v>
          </cell>
          <cell r="J414">
            <v>133</v>
          </cell>
          <cell r="K414" t="str">
            <v>стр. 134</v>
          </cell>
        </row>
        <row r="415">
          <cell r="D415" t="str">
            <v>хлеб черн.</v>
          </cell>
          <cell r="E415" t="str">
            <v>хлеб бородинский</v>
          </cell>
          <cell r="F415">
            <v>40</v>
          </cell>
          <cell r="G415">
            <v>3.4</v>
          </cell>
          <cell r="H415">
            <v>1.26</v>
          </cell>
          <cell r="I415">
            <v>17</v>
          </cell>
          <cell r="J415">
            <v>103.6</v>
          </cell>
          <cell r="K415" t="str">
            <v>стр. 142</v>
          </cell>
        </row>
        <row r="417">
          <cell r="D417" t="str">
            <v>итого</v>
          </cell>
          <cell r="F417">
            <v>620</v>
          </cell>
          <cell r="G417">
            <v>19.79</v>
          </cell>
          <cell r="H417">
            <v>20.800000000000004</v>
          </cell>
          <cell r="I417">
            <v>101.63</v>
          </cell>
          <cell r="J417">
            <v>701.5200000000001</v>
          </cell>
        </row>
        <row r="418">
          <cell r="A418">
            <v>2</v>
          </cell>
          <cell r="B418">
            <v>3</v>
          </cell>
          <cell r="C418" t="str">
            <v>Ужин 2</v>
          </cell>
          <cell r="D418" t="str">
            <v>кисломол.</v>
          </cell>
          <cell r="E418" t="str">
            <v>кефир</v>
          </cell>
          <cell r="F418">
            <v>150</v>
          </cell>
          <cell r="G418">
            <v>4.57</v>
          </cell>
          <cell r="H418">
            <v>3.73</v>
          </cell>
          <cell r="I418">
            <v>5.97</v>
          </cell>
          <cell r="J418">
            <v>79.180000000000007</v>
          </cell>
          <cell r="K418">
            <v>645</v>
          </cell>
        </row>
        <row r="424">
          <cell r="D424" t="str">
            <v>итого</v>
          </cell>
          <cell r="F424">
            <v>150</v>
          </cell>
          <cell r="G424">
            <v>4.57</v>
          </cell>
          <cell r="H424">
            <v>3.73</v>
          </cell>
          <cell r="I424">
            <v>5.97</v>
          </cell>
          <cell r="J424">
            <v>79.180000000000007</v>
          </cell>
        </row>
        <row r="425">
          <cell r="A425">
            <v>2</v>
          </cell>
          <cell r="B425">
            <v>3</v>
          </cell>
          <cell r="C425" t="str">
            <v>Итого за день:</v>
          </cell>
          <cell r="F425">
            <v>2610</v>
          </cell>
          <cell r="G425">
            <v>72.519999999999982</v>
          </cell>
          <cell r="H425">
            <v>83.170000000000016</v>
          </cell>
          <cell r="I425">
            <v>390.91</v>
          </cell>
          <cell r="J425">
            <v>2612.54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M56" sqref="M56"/>
    </sheetView>
  </sheetViews>
  <sheetFormatPr defaultRowHeight="15" x14ac:dyDescent="0.25"/>
  <cols>
    <col min="5" max="5" width="30.28515625" customWidth="1"/>
    <col min="6" max="6" width="11.28515625" customWidth="1"/>
    <col min="7" max="7" width="11.7109375" customWidth="1"/>
    <col min="8" max="8" width="11" customWidth="1"/>
    <col min="9" max="9" width="9.85546875" customWidth="1"/>
    <col min="10" max="11" width="10.28515625" customWidth="1"/>
  </cols>
  <sheetData>
    <row r="1" spans="1:13" x14ac:dyDescent="0.25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3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3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13</v>
      </c>
      <c r="I3" s="8">
        <v>12</v>
      </c>
      <c r="J3" s="9">
        <v>2023</v>
      </c>
      <c r="K3" s="1"/>
      <c r="L3" s="2"/>
      <c r="M3" s="2"/>
    </row>
    <row r="4" spans="1:13" ht="15.75" thickBot="1" x14ac:dyDescent="0.3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3" ht="23.2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3" x14ac:dyDescent="0.25">
      <c r="A6" s="41">
        <f>[1]Лист1!A384</f>
        <v>2</v>
      </c>
      <c r="B6" s="20">
        <f>[1]Лист1!B384</f>
        <v>3</v>
      </c>
      <c r="C6" s="15" t="str">
        <f>[1]Лист1!C384</f>
        <v>Завтрак</v>
      </c>
      <c r="D6" s="16" t="str">
        <f>[1]Лист1!D384</f>
        <v>гор.блюдо</v>
      </c>
      <c r="E6" s="17" t="str">
        <f>[1]Лист1!E384</f>
        <v>суп молочный с пшеном</v>
      </c>
      <c r="F6" s="18">
        <f>[1]Лист1!F384</f>
        <v>200</v>
      </c>
      <c r="G6" s="18">
        <f>[1]Лист1!G384</f>
        <v>3.7</v>
      </c>
      <c r="H6" s="18">
        <f>[1]Лист1!H384</f>
        <v>3.9</v>
      </c>
      <c r="I6" s="18">
        <f>[1]Лист1!I384</f>
        <v>15.1</v>
      </c>
      <c r="J6" s="18">
        <f>[1]Лист1!J384</f>
        <v>112.05</v>
      </c>
      <c r="K6" s="19">
        <f>[1]Лист1!K384</f>
        <v>94</v>
      </c>
      <c r="L6" s="18">
        <v>9.48</v>
      </c>
      <c r="M6" s="2"/>
    </row>
    <row r="7" spans="1:13" ht="39.6" customHeight="1" x14ac:dyDescent="0.25">
      <c r="A7" s="41">
        <f>[1]Лист1!A385</f>
        <v>0</v>
      </c>
      <c r="B7" s="20">
        <f>[1]Лист1!B385</f>
        <v>0</v>
      </c>
      <c r="C7" s="21">
        <f>[1]Лист1!C385</f>
        <v>0</v>
      </c>
      <c r="D7" s="26" t="str">
        <f>[1]Лист1!D385</f>
        <v>закуска</v>
      </c>
      <c r="E7" s="23" t="str">
        <f>[1]Лист1!E385</f>
        <v>яйцо варёное</v>
      </c>
      <c r="F7" s="24" t="str">
        <f>[1]Лист1!F385</f>
        <v>1 штука</v>
      </c>
      <c r="G7" s="24">
        <f>[1]Лист1!G385</f>
        <v>5.0999999999999996</v>
      </c>
      <c r="H7" s="24">
        <f>[1]Лист1!H385</f>
        <v>4.5999999999999996</v>
      </c>
      <c r="I7" s="24">
        <f>[1]Лист1!I385</f>
        <v>0.3</v>
      </c>
      <c r="J7" s="24">
        <f>[1]Лист1!J385</f>
        <v>63</v>
      </c>
      <c r="K7" s="25" t="str">
        <f>[1]Лист1!K385</f>
        <v>стр. 58</v>
      </c>
      <c r="L7" s="24">
        <v>0.28000000000000003</v>
      </c>
      <c r="M7" s="2"/>
    </row>
    <row r="8" spans="1:13" ht="26.45" customHeight="1" x14ac:dyDescent="0.25">
      <c r="A8" s="41">
        <f>[1]Лист1!A386</f>
        <v>0</v>
      </c>
      <c r="B8" s="20">
        <f>[1]Лист1!B386</f>
        <v>0</v>
      </c>
      <c r="C8" s="21">
        <f>[1]Лист1!C386</f>
        <v>0</v>
      </c>
      <c r="D8" s="22" t="str">
        <f>[1]Лист1!D386</f>
        <v>гор.напиток</v>
      </c>
      <c r="E8" s="23" t="s">
        <v>25</v>
      </c>
      <c r="F8" s="24">
        <f>[1]Лист1!F386</f>
        <v>200</v>
      </c>
      <c r="G8" s="24">
        <v>2.5</v>
      </c>
      <c r="H8" s="24">
        <v>1.37</v>
      </c>
      <c r="I8" s="24">
        <v>26.9</v>
      </c>
      <c r="J8" s="24">
        <v>129</v>
      </c>
      <c r="K8" s="25">
        <f>[1]Лист1!K386</f>
        <v>636</v>
      </c>
      <c r="L8" s="51">
        <v>4.4000000000000004</v>
      </c>
      <c r="M8" s="2"/>
    </row>
    <row r="9" spans="1:13" ht="66" customHeight="1" x14ac:dyDescent="0.25">
      <c r="A9" s="41">
        <f>[1]Лист1!A387</f>
        <v>0</v>
      </c>
      <c r="B9" s="20">
        <f>[1]Лист1!B387</f>
        <v>0</v>
      </c>
      <c r="C9" s="21">
        <f>[1]Лист1!C387</f>
        <v>0</v>
      </c>
      <c r="D9" s="22" t="str">
        <f>[1]Лист1!D387</f>
        <v>хлеб</v>
      </c>
      <c r="E9" s="23" t="str">
        <f>[1]Лист1!E387</f>
        <v>рожок студенческий с маслом и сыром</v>
      </c>
      <c r="F9" s="24">
        <f>[1]Лист1!F387</f>
        <v>70</v>
      </c>
      <c r="G9" s="24">
        <f>[1]Лист1!G387</f>
        <v>7.15</v>
      </c>
      <c r="H9" s="24">
        <f>[1]Лист1!H387</f>
        <v>8.23</v>
      </c>
      <c r="I9" s="24">
        <f>[1]Лист1!I387</f>
        <v>24.95</v>
      </c>
      <c r="J9" s="24">
        <f>[1]Лист1!J387</f>
        <v>204.1</v>
      </c>
      <c r="K9" s="25" t="str">
        <f>[1]Лист1!K387</f>
        <v>стр. 134 стр. 122 стр. 50</v>
      </c>
      <c r="L9" s="51">
        <v>14.4</v>
      </c>
      <c r="M9" s="2"/>
    </row>
    <row r="10" spans="1:13" x14ac:dyDescent="0.25">
      <c r="A10" s="41">
        <f>[1]Лист1!A388</f>
        <v>0</v>
      </c>
      <c r="B10" s="20">
        <f>[1]Лист1!B388</f>
        <v>0</v>
      </c>
      <c r="C10" s="21">
        <f>[1]Лист1!C388</f>
        <v>0</v>
      </c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3" x14ac:dyDescent="0.25">
      <c r="A11" s="41">
        <f>[1]Лист1!A389</f>
        <v>0</v>
      </c>
      <c r="B11" s="20">
        <f>[1]Лист1!B389</f>
        <v>0</v>
      </c>
      <c r="C11" s="21">
        <f>[1]Лист1!C389</f>
        <v>0</v>
      </c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3" x14ac:dyDescent="0.25">
      <c r="A12" s="41">
        <f>[1]Лист1!A390</f>
        <v>0</v>
      </c>
      <c r="B12" s="20">
        <f>[1]Лист1!B390</f>
        <v>0</v>
      </c>
      <c r="C12" s="21">
        <f>[1]Лист1!C390</f>
        <v>0</v>
      </c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3" x14ac:dyDescent="0.25">
      <c r="A13" s="42">
        <f>[1]Лист1!A391</f>
        <v>0</v>
      </c>
      <c r="B13" s="27">
        <f>[1]Лист1!B391</f>
        <v>0</v>
      </c>
      <c r="C13" s="28">
        <f>[1]Лист1!C391</f>
        <v>0</v>
      </c>
      <c r="D13" s="29" t="str">
        <f>[1]Лист1!D391</f>
        <v>итого</v>
      </c>
      <c r="E13" s="30">
        <f>[1]Лист1!E391</f>
        <v>0</v>
      </c>
      <c r="F13" s="31">
        <f>[1]Лист1!F391</f>
        <v>470</v>
      </c>
      <c r="G13" s="31">
        <f>[1]Лист1!G391</f>
        <v>16.940000000000001</v>
      </c>
      <c r="H13" s="31">
        <f>[1]Лист1!H391</f>
        <v>16.899999999999999</v>
      </c>
      <c r="I13" s="31">
        <f>[1]Лист1!I391</f>
        <v>66.349999999999994</v>
      </c>
      <c r="J13" s="31">
        <f>[1]Лист1!J391</f>
        <v>488.55000000000007</v>
      </c>
      <c r="K13" s="32">
        <f>[1]Лист1!K391</f>
        <v>0</v>
      </c>
      <c r="L13" s="50">
        <f>L6+L7+L8+L9</f>
        <v>28.560000000000002</v>
      </c>
      <c r="M13" s="2"/>
    </row>
    <row r="14" spans="1:13" x14ac:dyDescent="0.25">
      <c r="A14" s="33">
        <f>[1]Лист1!A392</f>
        <v>2</v>
      </c>
      <c r="B14" s="33">
        <f>[1]Лист1!B392</f>
        <v>3</v>
      </c>
      <c r="C14" s="34" t="str">
        <f>[1]Лист1!C392</f>
        <v>Завтрак 2</v>
      </c>
      <c r="D14" s="35" t="str">
        <f>[1]Лист1!D392</f>
        <v>фрукты</v>
      </c>
      <c r="E14" s="23" t="str">
        <f>[1]Лист1!E392</f>
        <v>яблоко</v>
      </c>
      <c r="F14" s="24">
        <f>[1]Лист1!F392</f>
        <v>180</v>
      </c>
      <c r="G14" s="24">
        <f>[1]Лист1!G392</f>
        <v>0.7</v>
      </c>
      <c r="H14" s="24">
        <f>[1]Лист1!H392</f>
        <v>0.7</v>
      </c>
      <c r="I14" s="24">
        <f>[1]Лист1!I392</f>
        <v>17.600000000000001</v>
      </c>
      <c r="J14" s="24">
        <f>[1]Лист1!J392</f>
        <v>84.6</v>
      </c>
      <c r="K14" s="25" t="str">
        <f>[1]Лист1!K392</f>
        <v>стр.184</v>
      </c>
      <c r="L14" s="51">
        <v>16.2</v>
      </c>
      <c r="M14" s="2"/>
    </row>
    <row r="15" spans="1:13" ht="39.6" customHeight="1" x14ac:dyDescent="0.25">
      <c r="A15" s="41">
        <f>[1]Лист1!A393</f>
        <v>0</v>
      </c>
      <c r="B15" s="20">
        <f>[1]Лист1!B393</f>
        <v>0</v>
      </c>
      <c r="C15" s="21">
        <f>[1]Лист1!C393</f>
        <v>0</v>
      </c>
      <c r="D15" s="26"/>
      <c r="E15" s="23"/>
      <c r="F15" s="24"/>
      <c r="G15" s="24"/>
      <c r="H15" s="24"/>
      <c r="I15" s="24"/>
      <c r="J15" s="24"/>
      <c r="K15" s="25"/>
      <c r="L15" s="24"/>
      <c r="M15" s="2"/>
    </row>
    <row r="16" spans="1:13" x14ac:dyDescent="0.25">
      <c r="A16" s="41">
        <f>[1]Лист1!A394</f>
        <v>0</v>
      </c>
      <c r="B16" s="20">
        <f>[1]Лист1!B394</f>
        <v>0</v>
      </c>
      <c r="C16" s="21">
        <f>[1]Лист1!C394</f>
        <v>0</v>
      </c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25">
      <c r="A17" s="42">
        <f>[1]Лист1!A395</f>
        <v>0</v>
      </c>
      <c r="B17" s="27">
        <f>[1]Лист1!B395</f>
        <v>0</v>
      </c>
      <c r="C17" s="28">
        <f>[1]Лист1!C395</f>
        <v>0</v>
      </c>
      <c r="D17" s="29" t="str">
        <f>[1]Лист1!D395</f>
        <v>итого</v>
      </c>
      <c r="E17" s="30">
        <f>[1]Лист1!E395</f>
        <v>0</v>
      </c>
      <c r="F17" s="31">
        <f>[1]Лист1!F395</f>
        <v>180</v>
      </c>
      <c r="G17" s="31">
        <f>[1]Лист1!G395</f>
        <v>0.7</v>
      </c>
      <c r="H17" s="31">
        <f>[1]Лист1!H395</f>
        <v>0.7</v>
      </c>
      <c r="I17" s="31">
        <f>[1]Лист1!I395</f>
        <v>17.600000000000001</v>
      </c>
      <c r="J17" s="31">
        <f>[1]Лист1!J395</f>
        <v>84.6</v>
      </c>
      <c r="K17" s="32">
        <f>[1]Лист1!K395</f>
        <v>0</v>
      </c>
      <c r="L17" s="50">
        <f>L14</f>
        <v>16.2</v>
      </c>
      <c r="M17" s="2"/>
    </row>
    <row r="18" spans="1:13" x14ac:dyDescent="0.25">
      <c r="A18" s="33">
        <f>[1]Лист1!A396</f>
        <v>2</v>
      </c>
      <c r="B18" s="33">
        <f>[1]Лист1!B396</f>
        <v>3</v>
      </c>
      <c r="C18" s="34" t="str">
        <f>[1]Лист1!C396</f>
        <v>Обед</v>
      </c>
      <c r="D18" s="22" t="str">
        <f>[1]Лист1!D396</f>
        <v>закуска</v>
      </c>
      <c r="E18" s="23" t="str">
        <f>[1]Лист1!E396</f>
        <v>салат из свежей капусты</v>
      </c>
      <c r="F18" s="24">
        <f>[1]Лист1!F396</f>
        <v>60</v>
      </c>
      <c r="G18" s="24">
        <f>[1]Лист1!G396</f>
        <v>1.56</v>
      </c>
      <c r="H18" s="24">
        <f>[1]Лист1!H396</f>
        <v>3</v>
      </c>
      <c r="I18" s="24">
        <f>[1]Лист1!I396</f>
        <v>1.86</v>
      </c>
      <c r="J18" s="24">
        <f>[1]Лист1!J396</f>
        <v>41.4</v>
      </c>
      <c r="K18" s="25" t="str">
        <f>[1]Лист1!K396</f>
        <v>стр.158</v>
      </c>
      <c r="L18" s="24">
        <v>3.34</v>
      </c>
      <c r="M18" s="2"/>
    </row>
    <row r="19" spans="1:13" ht="79.150000000000006" customHeight="1" x14ac:dyDescent="0.25">
      <c r="A19" s="41">
        <f>[1]Лист1!A397</f>
        <v>0</v>
      </c>
      <c r="B19" s="20">
        <f>[1]Лист1!B397</f>
        <v>0</v>
      </c>
      <c r="C19" s="21">
        <f>[1]Лист1!C397</f>
        <v>0</v>
      </c>
      <c r="D19" s="22" t="str">
        <f>[1]Лист1!D397</f>
        <v>1 блюдо</v>
      </c>
      <c r="E19" s="23" t="str">
        <f>[1]Лист1!E397</f>
        <v>суп картофельный с клецками</v>
      </c>
      <c r="F19" s="24">
        <f>[1]Лист1!F397</f>
        <v>250</v>
      </c>
      <c r="G19" s="24">
        <f>[1]Лист1!G397</f>
        <v>4.3899999999999997</v>
      </c>
      <c r="H19" s="24">
        <f>[1]Лист1!H397</f>
        <v>4.6399999999999997</v>
      </c>
      <c r="I19" s="24">
        <f>[1]Лист1!I397</f>
        <v>27.2</v>
      </c>
      <c r="J19" s="24">
        <f>[1]Лист1!J397</f>
        <v>164.5</v>
      </c>
      <c r="K19" s="36" t="str">
        <f>[1]Лист1!K397</f>
        <v>131/702</v>
      </c>
      <c r="L19" s="24">
        <v>12.57</v>
      </c>
      <c r="M19" s="2"/>
    </row>
    <row r="20" spans="1:13" ht="39.6" customHeight="1" x14ac:dyDescent="0.25">
      <c r="A20" s="41">
        <f>[1]Лист1!A398</f>
        <v>0</v>
      </c>
      <c r="B20" s="20">
        <f>[1]Лист1!B398</f>
        <v>0</v>
      </c>
      <c r="C20" s="21">
        <f>[1]Лист1!C398</f>
        <v>0</v>
      </c>
      <c r="D20" s="22" t="str">
        <f>[1]Лист1!D398</f>
        <v>2 блюдо</v>
      </c>
      <c r="E20" s="23" t="str">
        <f>[1]Лист1!E398</f>
        <v>птица тушеная в соусе</v>
      </c>
      <c r="F20" s="24">
        <f>[1]Лист1!F398</f>
        <v>140</v>
      </c>
      <c r="G20" s="24">
        <f>[1]Лист1!G398</f>
        <v>4.95</v>
      </c>
      <c r="H20" s="24">
        <f>[1]Лист1!H398</f>
        <v>6.39</v>
      </c>
      <c r="I20" s="24">
        <f>[1]Лист1!I398</f>
        <v>8.64</v>
      </c>
      <c r="J20" s="24">
        <f>[1]Лист1!J398</f>
        <v>112.5</v>
      </c>
      <c r="K20" s="25">
        <f>[1]Лист1!K398</f>
        <v>444</v>
      </c>
      <c r="L20" s="24">
        <v>34.11</v>
      </c>
      <c r="M20" s="2"/>
    </row>
    <row r="21" spans="1:13" ht="39.6" customHeight="1" x14ac:dyDescent="0.25">
      <c r="A21" s="41">
        <f>[1]Лист1!A399</f>
        <v>0</v>
      </c>
      <c r="B21" s="20">
        <f>[1]Лист1!B399</f>
        <v>0</v>
      </c>
      <c r="C21" s="21">
        <f>[1]Лист1!C399</f>
        <v>0</v>
      </c>
      <c r="D21" s="22" t="str">
        <f>[1]Лист1!D399</f>
        <v>гарнир</v>
      </c>
      <c r="E21" s="23" t="str">
        <f>[1]Лист1!E399</f>
        <v>каша перловая</v>
      </c>
      <c r="F21" s="24">
        <f>[1]Лист1!F399</f>
        <v>150</v>
      </c>
      <c r="G21" s="24">
        <f>[1]Лист1!G399</f>
        <v>0.96</v>
      </c>
      <c r="H21" s="24">
        <f>[1]Лист1!H399</f>
        <v>8.25</v>
      </c>
      <c r="I21" s="24">
        <f>[1]Лист1!I399</f>
        <v>64.319999999999993</v>
      </c>
      <c r="J21" s="24">
        <f>[1]Лист1!J399</f>
        <v>293.3</v>
      </c>
      <c r="K21" s="25" t="str">
        <f>[1]Лист1!K399</f>
        <v>таб.4</v>
      </c>
      <c r="L21" s="24">
        <v>5.04</v>
      </c>
      <c r="M21" s="2"/>
    </row>
    <row r="22" spans="1:13" ht="52.9" customHeight="1" x14ac:dyDescent="0.25">
      <c r="A22" s="41">
        <f>[1]Лист1!A400</f>
        <v>0</v>
      </c>
      <c r="B22" s="20">
        <f>[1]Лист1!B400</f>
        <v>0</v>
      </c>
      <c r="C22" s="21">
        <f>[1]Лист1!C400</f>
        <v>0</v>
      </c>
      <c r="D22" s="22" t="str">
        <f>[1]Лист1!D400</f>
        <v>напиток</v>
      </c>
      <c r="E22" s="23" t="str">
        <f>[1]Лист1!E400</f>
        <v>компот из сухофруктов</v>
      </c>
      <c r="F22" s="24">
        <f>[1]Лист1!F400</f>
        <v>200</v>
      </c>
      <c r="G22" s="24">
        <f>[1]Лист1!G400</f>
        <v>0.56000000000000005</v>
      </c>
      <c r="H22" s="24">
        <f>[1]Лист1!H400</f>
        <v>0.05</v>
      </c>
      <c r="I22" s="24">
        <f>[1]Лист1!I400</f>
        <v>27.89</v>
      </c>
      <c r="J22" s="24">
        <f>[1]Лист1!J400</f>
        <v>113.79</v>
      </c>
      <c r="K22" s="25">
        <f>[1]Лист1!K400</f>
        <v>588</v>
      </c>
      <c r="L22" s="51">
        <v>5.2</v>
      </c>
      <c r="M22" s="2"/>
    </row>
    <row r="23" spans="1:13" ht="39.6" customHeight="1" x14ac:dyDescent="0.25">
      <c r="A23" s="41">
        <f>[1]Лист1!A401</f>
        <v>0</v>
      </c>
      <c r="B23" s="20">
        <f>[1]Лист1!B401</f>
        <v>0</v>
      </c>
      <c r="C23" s="21">
        <f>[1]Лист1!C401</f>
        <v>0</v>
      </c>
      <c r="D23" s="22" t="str">
        <f>[1]Лист1!D401</f>
        <v>хлеб бел.</v>
      </c>
      <c r="E23" s="23" t="str">
        <f>[1]Лист1!E401</f>
        <v>хлеб пшеничный</v>
      </c>
      <c r="F23" s="24">
        <f>[1]Лист1!F401</f>
        <v>50</v>
      </c>
      <c r="G23" s="24">
        <f>[1]Лист1!G401</f>
        <v>4.45</v>
      </c>
      <c r="H23" s="24">
        <f>[1]Лист1!H401</f>
        <v>1.6</v>
      </c>
      <c r="I23" s="24">
        <f>[1]Лист1!I401</f>
        <v>23.3</v>
      </c>
      <c r="J23" s="24">
        <f>[1]Лист1!J401</f>
        <v>133</v>
      </c>
      <c r="K23" s="25" t="str">
        <f>[1]Лист1!K401</f>
        <v>стр. 134</v>
      </c>
      <c r="L23" s="24">
        <v>3.01</v>
      </c>
      <c r="M23" s="2"/>
    </row>
    <row r="24" spans="1:13" ht="39.6" customHeight="1" x14ac:dyDescent="0.25">
      <c r="A24" s="41">
        <f>[1]Лист1!A402</f>
        <v>0</v>
      </c>
      <c r="B24" s="20">
        <f>[1]Лист1!B402</f>
        <v>0</v>
      </c>
      <c r="C24" s="21">
        <f>[1]Лист1!C402</f>
        <v>0</v>
      </c>
      <c r="D24" s="22" t="str">
        <f>[1]Лист1!D402</f>
        <v>хлеб черн.</v>
      </c>
      <c r="E24" s="23" t="str">
        <f>[1]Лист1!E402</f>
        <v>хлеб бородинский</v>
      </c>
      <c r="F24" s="24">
        <f>[1]Лист1!F402</f>
        <v>40</v>
      </c>
      <c r="G24" s="24">
        <f>[1]Лист1!G402</f>
        <v>3.4</v>
      </c>
      <c r="H24" s="24">
        <f>[1]Лист1!H402</f>
        <v>1.26</v>
      </c>
      <c r="I24" s="24">
        <f>[1]Лист1!I402</f>
        <v>17</v>
      </c>
      <c r="J24" s="24">
        <f>[1]Лист1!J402</f>
        <v>103.6</v>
      </c>
      <c r="K24" s="25" t="str">
        <f>[1]Лист1!K402</f>
        <v>стр. 142</v>
      </c>
      <c r="L24" s="24">
        <v>2.3199999999999998</v>
      </c>
      <c r="M24" s="2"/>
    </row>
    <row r="25" spans="1:13" x14ac:dyDescent="0.25">
      <c r="A25" s="41">
        <f>[1]Лист1!A403</f>
        <v>0</v>
      </c>
      <c r="B25" s="20">
        <f>[1]Лист1!B403</f>
        <v>0</v>
      </c>
      <c r="C25" s="21">
        <f>[1]Лист1!C403</f>
        <v>0</v>
      </c>
      <c r="D25" s="26">
        <f>[1]Лист1!D403</f>
        <v>0</v>
      </c>
      <c r="E25" s="23">
        <f>[1]Лист1!E403</f>
        <v>0</v>
      </c>
      <c r="F25" s="24">
        <f>[1]Лист1!F403</f>
        <v>0</v>
      </c>
      <c r="G25" s="24">
        <f>[1]Лист1!G403</f>
        <v>0</v>
      </c>
      <c r="H25" s="24">
        <f>[1]Лист1!H403</f>
        <v>0</v>
      </c>
      <c r="I25" s="24">
        <f>[1]Лист1!I403</f>
        <v>0</v>
      </c>
      <c r="J25" s="24">
        <f>[1]Лист1!J403</f>
        <v>0</v>
      </c>
      <c r="K25" s="25">
        <f>[1]Лист1!K403</f>
        <v>0</v>
      </c>
      <c r="L25" s="24">
        <f>[1]Лист1!L403</f>
        <v>0</v>
      </c>
      <c r="M25" s="2"/>
    </row>
    <row r="26" spans="1:13" x14ac:dyDescent="0.25">
      <c r="A26" s="41">
        <f>[1]Лист1!A404</f>
        <v>0</v>
      </c>
      <c r="B26" s="20">
        <f>[1]Лист1!B404</f>
        <v>0</v>
      </c>
      <c r="C26" s="21">
        <f>[1]Лист1!C404</f>
        <v>0</v>
      </c>
      <c r="D26" s="26">
        <f>[1]Лист1!D404</f>
        <v>0</v>
      </c>
      <c r="E26" s="23">
        <f>[1]Лист1!E404</f>
        <v>0</v>
      </c>
      <c r="F26" s="24">
        <f>[1]Лист1!F404</f>
        <v>0</v>
      </c>
      <c r="G26" s="24">
        <f>[1]Лист1!G404</f>
        <v>0</v>
      </c>
      <c r="H26" s="24">
        <f>[1]Лист1!H404</f>
        <v>0</v>
      </c>
      <c r="I26" s="24">
        <f>[1]Лист1!I404</f>
        <v>0</v>
      </c>
      <c r="J26" s="24">
        <f>[1]Лист1!J404</f>
        <v>0</v>
      </c>
      <c r="K26" s="25">
        <f>[1]Лист1!K404</f>
        <v>0</v>
      </c>
      <c r="L26" s="24">
        <f>[1]Лист1!L404</f>
        <v>0</v>
      </c>
      <c r="M26" s="2"/>
    </row>
    <row r="27" spans="1:13" x14ac:dyDescent="0.25">
      <c r="A27" s="42">
        <f>[1]Лист1!A405</f>
        <v>0</v>
      </c>
      <c r="B27" s="27">
        <f>[1]Лист1!B405</f>
        <v>0</v>
      </c>
      <c r="C27" s="28">
        <f>[1]Лист1!C405</f>
        <v>0</v>
      </c>
      <c r="D27" s="29" t="str">
        <f>[1]Лист1!D405</f>
        <v>итого</v>
      </c>
      <c r="E27" s="30">
        <f>[1]Лист1!E405</f>
        <v>0</v>
      </c>
      <c r="F27" s="31">
        <f>[1]Лист1!F405</f>
        <v>890</v>
      </c>
      <c r="G27" s="31">
        <f>[1]Лист1!G405</f>
        <v>20.27</v>
      </c>
      <c r="H27" s="31">
        <f>[1]Лист1!H405</f>
        <v>25.190000000000005</v>
      </c>
      <c r="I27" s="31">
        <f>[1]Лист1!I405</f>
        <v>170.21</v>
      </c>
      <c r="J27" s="31">
        <f>[1]Лист1!J405</f>
        <v>962.09</v>
      </c>
      <c r="K27" s="32">
        <f>[1]Лист1!K405</f>
        <v>0</v>
      </c>
      <c r="L27" s="50">
        <f>L18+L19+L20+L21+L22+L23+L24</f>
        <v>65.589999999999989</v>
      </c>
      <c r="M27" s="2"/>
    </row>
    <row r="28" spans="1:13" ht="39.6" customHeight="1" x14ac:dyDescent="0.25">
      <c r="A28" s="33">
        <f>[1]Лист1!A406</f>
        <v>2</v>
      </c>
      <c r="B28" s="33">
        <f>[1]Лист1!B406</f>
        <v>3</v>
      </c>
      <c r="C28" s="34" t="str">
        <f>[1]Лист1!C406</f>
        <v>Полдник</v>
      </c>
      <c r="D28" s="35" t="str">
        <f>[1]Лист1!D406</f>
        <v>булочное</v>
      </c>
      <c r="E28" s="23" t="str">
        <f>[1]Лист1!E406</f>
        <v>пирожок печеный с капустой</v>
      </c>
      <c r="F28" s="24">
        <f>[1]Лист1!F406</f>
        <v>100</v>
      </c>
      <c r="G28" s="24">
        <f>[1]Лист1!G406</f>
        <v>4.45</v>
      </c>
      <c r="H28" s="24">
        <f>[1]Лист1!H406</f>
        <v>10.85</v>
      </c>
      <c r="I28" s="24">
        <f>[1]Лист1!I406</f>
        <v>19.55</v>
      </c>
      <c r="J28" s="24">
        <f>[1]Лист1!J406</f>
        <v>188.6</v>
      </c>
      <c r="K28" s="25">
        <f>[1]Лист1!K406</f>
        <v>687</v>
      </c>
      <c r="L28" s="24">
        <v>8.44</v>
      </c>
      <c r="M28" s="2"/>
    </row>
    <row r="29" spans="1:13" ht="39.6" customHeight="1" x14ac:dyDescent="0.25">
      <c r="A29" s="41">
        <f>[1]Лист1!A407</f>
        <v>0</v>
      </c>
      <c r="B29" s="20">
        <f>[1]Лист1!B407</f>
        <v>0</v>
      </c>
      <c r="C29" s="21">
        <f>[1]Лист1!C407</f>
        <v>0</v>
      </c>
      <c r="D29" s="35" t="str">
        <f>[1]Лист1!D407</f>
        <v>напиток</v>
      </c>
      <c r="E29" s="23" t="str">
        <f>[1]Лист1!E407</f>
        <v>молоко кипячёное</v>
      </c>
      <c r="F29" s="24">
        <f>[1]Лист1!F407</f>
        <v>200</v>
      </c>
      <c r="G29" s="24">
        <f>[1]Лист1!G407</f>
        <v>5.8</v>
      </c>
      <c r="H29" s="24">
        <f>[1]Лист1!H407</f>
        <v>5</v>
      </c>
      <c r="I29" s="24">
        <f>[1]Лист1!I407</f>
        <v>9.6</v>
      </c>
      <c r="J29" s="24">
        <f>[1]Лист1!J407</f>
        <v>108</v>
      </c>
      <c r="K29" s="25">
        <f>[1]Лист1!K407</f>
        <v>644</v>
      </c>
      <c r="L29" s="24">
        <v>12.66</v>
      </c>
      <c r="M29" s="2"/>
    </row>
    <row r="30" spans="1:13" x14ac:dyDescent="0.25">
      <c r="A30" s="41">
        <f>[1]Лист1!A408</f>
        <v>0</v>
      </c>
      <c r="B30" s="20">
        <f>[1]Лист1!B408</f>
        <v>0</v>
      </c>
      <c r="C30" s="21">
        <f>[1]Лист1!C408</f>
        <v>0</v>
      </c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25">
      <c r="A31" s="41">
        <f>[1]Лист1!A409</f>
        <v>0</v>
      </c>
      <c r="B31" s="20">
        <f>[1]Лист1!B409</f>
        <v>0</v>
      </c>
      <c r="C31" s="21">
        <f>[1]Лист1!C409</f>
        <v>0</v>
      </c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25">
      <c r="A32" s="42">
        <f>[1]Лист1!A410</f>
        <v>0</v>
      </c>
      <c r="B32" s="27">
        <f>[1]Лист1!B410</f>
        <v>0</v>
      </c>
      <c r="C32" s="28">
        <f>[1]Лист1!C410</f>
        <v>0</v>
      </c>
      <c r="D32" s="29" t="str">
        <f>[1]Лист1!D410</f>
        <v>итого</v>
      </c>
      <c r="E32" s="30">
        <f>[1]Лист1!E410</f>
        <v>0</v>
      </c>
      <c r="F32" s="31">
        <f>[1]Лист1!F410</f>
        <v>300</v>
      </c>
      <c r="G32" s="31">
        <f>[1]Лист1!G410</f>
        <v>10.25</v>
      </c>
      <c r="H32" s="31">
        <f>[1]Лист1!H410</f>
        <v>15.85</v>
      </c>
      <c r="I32" s="31">
        <f>[1]Лист1!I410</f>
        <v>29.15</v>
      </c>
      <c r="J32" s="31">
        <f>[1]Лист1!J410</f>
        <v>296.60000000000002</v>
      </c>
      <c r="K32" s="32">
        <f>[1]Лист1!K410</f>
        <v>0</v>
      </c>
      <c r="L32" s="52">
        <f>L28+L29</f>
        <v>21.1</v>
      </c>
      <c r="M32" s="2"/>
    </row>
    <row r="33" spans="1:13" ht="66" customHeight="1" x14ac:dyDescent="0.25">
      <c r="A33" s="33">
        <f>[1]Лист1!A411</f>
        <v>2</v>
      </c>
      <c r="B33" s="33">
        <f>[1]Лист1!B411</f>
        <v>3</v>
      </c>
      <c r="C33" s="34" t="str">
        <f>[1]Лист1!C411</f>
        <v>Ужин</v>
      </c>
      <c r="D33" s="22" t="str">
        <f>[1]Лист1!D411</f>
        <v>гор.блюдо</v>
      </c>
      <c r="E33" s="23" t="str">
        <f>[1]Лист1!E411</f>
        <v>рыба запечённая с картофелем</v>
      </c>
      <c r="F33" s="24">
        <f>[1]Лист1!F411</f>
        <v>270</v>
      </c>
      <c r="G33" s="24">
        <f>[1]Лист1!G411</f>
        <v>10.9</v>
      </c>
      <c r="H33" s="24">
        <f>[1]Лист1!H411</f>
        <v>11.9</v>
      </c>
      <c r="I33" s="24">
        <f>[1]Лист1!I411</f>
        <v>29.8</v>
      </c>
      <c r="J33" s="24">
        <f>[1]Лист1!J411</f>
        <v>279</v>
      </c>
      <c r="K33" s="25">
        <f>[1]Лист1!K411</f>
        <v>319</v>
      </c>
      <c r="L33" s="49">
        <v>47.63</v>
      </c>
      <c r="M33" s="2"/>
    </row>
    <row r="34" spans="1:13" ht="66" customHeight="1" x14ac:dyDescent="0.25">
      <c r="A34" s="41">
        <f>[1]Лист1!A412</f>
        <v>0</v>
      </c>
      <c r="B34" s="20">
        <f>[1]Лист1!B412</f>
        <v>0</v>
      </c>
      <c r="C34" s="21">
        <f>[1]Лист1!C412</f>
        <v>0</v>
      </c>
      <c r="D34" s="22" t="str">
        <f>[1]Лист1!D412</f>
        <v>закуска</v>
      </c>
      <c r="E34" s="23" t="str">
        <f>[1]Лист1!E412</f>
        <v>салат из свеклы с чесноком</v>
      </c>
      <c r="F34" s="24">
        <f>[1]Лист1!F412</f>
        <v>60</v>
      </c>
      <c r="G34" s="24">
        <f>[1]Лист1!G412</f>
        <v>0.84</v>
      </c>
      <c r="H34" s="24">
        <f>[1]Лист1!H412</f>
        <v>6.04</v>
      </c>
      <c r="I34" s="24">
        <f>[1]Лист1!I412</f>
        <v>5.53</v>
      </c>
      <c r="J34" s="24">
        <f>[1]Лист1!J412</f>
        <v>79.92</v>
      </c>
      <c r="K34" s="25" t="str">
        <f>[1]Лист1!K412</f>
        <v>стр,84</v>
      </c>
      <c r="L34" s="24">
        <v>5.12</v>
      </c>
      <c r="M34" s="2"/>
    </row>
    <row r="35" spans="1:13" ht="26.45" customHeight="1" x14ac:dyDescent="0.25">
      <c r="A35" s="41">
        <f>[1]Лист1!A413</f>
        <v>0</v>
      </c>
      <c r="B35" s="20">
        <f>[1]Лист1!B413</f>
        <v>0</v>
      </c>
      <c r="C35" s="21">
        <f>[1]Лист1!C413</f>
        <v>0</v>
      </c>
      <c r="D35" s="22" t="str">
        <f>[1]Лист1!D413</f>
        <v>напиток</v>
      </c>
      <c r="E35" s="23" t="str">
        <f>[1]Лист1!E413</f>
        <v>сок фруктовый</v>
      </c>
      <c r="F35" s="24">
        <f>[1]Лист1!F413</f>
        <v>200</v>
      </c>
      <c r="G35" s="24">
        <f>[1]Лист1!G413</f>
        <v>0.2</v>
      </c>
      <c r="H35" s="24">
        <f>[1]Лист1!H413</f>
        <v>0</v>
      </c>
      <c r="I35" s="24">
        <f>[1]Лист1!I413</f>
        <v>26</v>
      </c>
      <c r="J35" s="24">
        <f>[1]Лист1!J413</f>
        <v>106</v>
      </c>
      <c r="K35" s="25" t="str">
        <f>[1]Лист1!K413</f>
        <v>стр. 216</v>
      </c>
      <c r="L35" s="51">
        <v>22</v>
      </c>
      <c r="M35" s="2"/>
    </row>
    <row r="36" spans="1:13" ht="52.9" customHeight="1" x14ac:dyDescent="0.25">
      <c r="A36" s="41">
        <f>[1]Лист1!A414</f>
        <v>0</v>
      </c>
      <c r="B36" s="20">
        <f>[1]Лист1!B414</f>
        <v>0</v>
      </c>
      <c r="C36" s="21">
        <f>[1]Лист1!C414</f>
        <v>0</v>
      </c>
      <c r="D36" s="22" t="str">
        <f>[1]Лист1!D414</f>
        <v>хлеб бел.</v>
      </c>
      <c r="E36" s="23" t="str">
        <f>[1]Лист1!E414</f>
        <v>хлеб пшеничный</v>
      </c>
      <c r="F36" s="24">
        <f>[1]Лист1!F414</f>
        <v>50</v>
      </c>
      <c r="G36" s="24">
        <f>[1]Лист1!G414</f>
        <v>4.45</v>
      </c>
      <c r="H36" s="24">
        <f>[1]Лист1!H414</f>
        <v>1.6</v>
      </c>
      <c r="I36" s="24">
        <f>[1]Лист1!I414</f>
        <v>23.3</v>
      </c>
      <c r="J36" s="24">
        <f>[1]Лист1!J414</f>
        <v>133</v>
      </c>
      <c r="K36" s="25" t="str">
        <f>[1]Лист1!K414</f>
        <v>стр. 134</v>
      </c>
      <c r="L36" s="24">
        <v>3.01</v>
      </c>
      <c r="M36" s="2"/>
    </row>
    <row r="37" spans="1:13" ht="39.6" customHeight="1" x14ac:dyDescent="0.25">
      <c r="A37" s="41">
        <f>[1]Лист1!A415</f>
        <v>0</v>
      </c>
      <c r="B37" s="20">
        <f>[1]Лист1!B415</f>
        <v>0</v>
      </c>
      <c r="C37" s="21">
        <f>[1]Лист1!C415</f>
        <v>0</v>
      </c>
      <c r="D37" s="22" t="str">
        <f>[1]Лист1!D415</f>
        <v>хлеб черн.</v>
      </c>
      <c r="E37" s="23" t="str">
        <f>[1]Лист1!E415</f>
        <v>хлеб бородинский</v>
      </c>
      <c r="F37" s="24">
        <f>[1]Лист1!F415</f>
        <v>40</v>
      </c>
      <c r="G37" s="24">
        <f>[1]Лист1!G415</f>
        <v>3.4</v>
      </c>
      <c r="H37" s="24">
        <f>[1]Лист1!H415</f>
        <v>1.26</v>
      </c>
      <c r="I37" s="24">
        <f>[1]Лист1!I415</f>
        <v>17</v>
      </c>
      <c r="J37" s="24">
        <f>[1]Лист1!J415</f>
        <v>103.6</v>
      </c>
      <c r="K37" s="25" t="str">
        <f>[1]Лист1!K415</f>
        <v>стр. 142</v>
      </c>
      <c r="L37" s="24">
        <v>2.3199999999999998</v>
      </c>
      <c r="M37" s="2"/>
    </row>
    <row r="38" spans="1:13" x14ac:dyDescent="0.25">
      <c r="A38" s="41">
        <f>[1]Лист1!A416</f>
        <v>0</v>
      </c>
      <c r="B38" s="20">
        <f>[1]Лист1!B416</f>
        <v>0</v>
      </c>
      <c r="C38" s="21">
        <f>[1]Лист1!C416</f>
        <v>0</v>
      </c>
      <c r="D38" s="26"/>
      <c r="E38" s="23"/>
      <c r="F38" s="24"/>
      <c r="G38" s="24"/>
      <c r="H38" s="24"/>
      <c r="I38" s="24"/>
      <c r="J38" s="24"/>
      <c r="K38" s="25"/>
      <c r="L38" s="24"/>
      <c r="M38" s="2"/>
    </row>
    <row r="39" spans="1:13" x14ac:dyDescent="0.25">
      <c r="A39" s="42">
        <f>[1]Лист1!A417</f>
        <v>0</v>
      </c>
      <c r="B39" s="27">
        <f>[1]Лист1!B417</f>
        <v>0</v>
      </c>
      <c r="C39" s="28">
        <f>[1]Лист1!C417</f>
        <v>0</v>
      </c>
      <c r="D39" s="29" t="str">
        <f>[1]Лист1!D417</f>
        <v>итого</v>
      </c>
      <c r="E39" s="30">
        <f>[1]Лист1!E417</f>
        <v>0</v>
      </c>
      <c r="F39" s="31">
        <f>[1]Лист1!F417</f>
        <v>620</v>
      </c>
      <c r="G39" s="31">
        <f>[1]Лист1!G417</f>
        <v>19.79</v>
      </c>
      <c r="H39" s="31">
        <f>[1]Лист1!H417</f>
        <v>20.800000000000004</v>
      </c>
      <c r="I39" s="31">
        <f>[1]Лист1!I417</f>
        <v>101.63</v>
      </c>
      <c r="J39" s="31">
        <f>[1]Лист1!J417</f>
        <v>701.5200000000001</v>
      </c>
      <c r="K39" s="32">
        <f>[1]Лист1!K417</f>
        <v>0</v>
      </c>
      <c r="L39" s="50">
        <f>L33+L34+L35+L36+L37</f>
        <v>80.08</v>
      </c>
      <c r="M39" s="2"/>
    </row>
    <row r="40" spans="1:13" x14ac:dyDescent="0.25">
      <c r="A40" s="33">
        <f>[1]Лист1!A418</f>
        <v>2</v>
      </c>
      <c r="B40" s="33">
        <f>[1]Лист1!B418</f>
        <v>3</v>
      </c>
      <c r="C40" s="34" t="str">
        <f>[1]Лист1!C418</f>
        <v>Ужин 2</v>
      </c>
      <c r="D40" s="35" t="str">
        <f>[1]Лист1!D418</f>
        <v>кисломол.</v>
      </c>
      <c r="E40" s="23" t="str">
        <f>[1]Лист1!E418</f>
        <v>кефир</v>
      </c>
      <c r="F40" s="24">
        <f>[1]Лист1!F418</f>
        <v>150</v>
      </c>
      <c r="G40" s="24">
        <f>[1]Лист1!G418</f>
        <v>4.57</v>
      </c>
      <c r="H40" s="24">
        <f>[1]Лист1!H418</f>
        <v>3.73</v>
      </c>
      <c r="I40" s="24">
        <f>[1]Лист1!I418</f>
        <v>5.97</v>
      </c>
      <c r="J40" s="24">
        <f>[1]Лист1!J418</f>
        <v>79.180000000000007</v>
      </c>
      <c r="K40" s="25">
        <f>[1]Лист1!K418</f>
        <v>645</v>
      </c>
      <c r="L40" s="24">
        <v>11.41</v>
      </c>
      <c r="M40" s="2"/>
    </row>
    <row r="41" spans="1:13" x14ac:dyDescent="0.25">
      <c r="A41" s="41">
        <f>[1]Лист1!A419</f>
        <v>0</v>
      </c>
      <c r="B41" s="20">
        <f>[1]Лист1!B419</f>
        <v>0</v>
      </c>
      <c r="C41" s="21">
        <f>[1]Лист1!C419</f>
        <v>0</v>
      </c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25">
      <c r="A42" s="41">
        <f>[1]Лист1!A420</f>
        <v>0</v>
      </c>
      <c r="B42" s="20">
        <f>[1]Лист1!B420</f>
        <v>0</v>
      </c>
      <c r="C42" s="21">
        <f>[1]Лист1!C420</f>
        <v>0</v>
      </c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25">
      <c r="A43" s="41">
        <f>[1]Лист1!A421</f>
        <v>0</v>
      </c>
      <c r="B43" s="20">
        <f>[1]Лист1!B421</f>
        <v>0</v>
      </c>
      <c r="C43" s="21">
        <f>[1]Лист1!C421</f>
        <v>0</v>
      </c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25">
      <c r="A44" s="41">
        <f>[1]Лист1!A422</f>
        <v>0</v>
      </c>
      <c r="B44" s="20">
        <f>[1]Лист1!B422</f>
        <v>0</v>
      </c>
      <c r="C44" s="21">
        <f>[1]Лист1!C422</f>
        <v>0</v>
      </c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25">
      <c r="A45" s="41">
        <f>[1]Лист1!A423</f>
        <v>0</v>
      </c>
      <c r="B45" s="20">
        <f>[1]Лист1!B423</f>
        <v>0</v>
      </c>
      <c r="C45" s="21">
        <f>[1]Лист1!C423</f>
        <v>0</v>
      </c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25">
      <c r="A46" s="42">
        <f>[1]Лист1!A424</f>
        <v>0</v>
      </c>
      <c r="B46" s="27">
        <f>[1]Лист1!B424</f>
        <v>0</v>
      </c>
      <c r="C46" s="28">
        <f>[1]Лист1!C424</f>
        <v>0</v>
      </c>
      <c r="D46" s="37" t="str">
        <f>[1]Лист1!D424</f>
        <v>итого</v>
      </c>
      <c r="E46" s="30">
        <f>[1]Лист1!E424</f>
        <v>0</v>
      </c>
      <c r="F46" s="31">
        <f>[1]Лист1!F424</f>
        <v>150</v>
      </c>
      <c r="G46" s="31">
        <f>[1]Лист1!G424</f>
        <v>4.57</v>
      </c>
      <c r="H46" s="31">
        <f>[1]Лист1!H424</f>
        <v>3.73</v>
      </c>
      <c r="I46" s="31">
        <f>[1]Лист1!I424</f>
        <v>5.97</v>
      </c>
      <c r="J46" s="31">
        <f>[1]Лист1!J424</f>
        <v>79.180000000000007</v>
      </c>
      <c r="K46" s="32">
        <f>[1]Лист1!K424</f>
        <v>0</v>
      </c>
      <c r="L46" s="31">
        <f>L40</f>
        <v>11.41</v>
      </c>
      <c r="M46" s="2"/>
    </row>
    <row r="47" spans="1:13" ht="15" customHeight="1" thickBot="1" x14ac:dyDescent="0.3">
      <c r="A47" s="43">
        <f>[1]Лист1!A425</f>
        <v>2</v>
      </c>
      <c r="B47" s="43">
        <f>[1]Лист1!B425</f>
        <v>3</v>
      </c>
      <c r="C47" s="47" t="str">
        <f>[1]Лист1!C425</f>
        <v>Итого за день:</v>
      </c>
      <c r="D47" s="48"/>
      <c r="E47" s="38">
        <f>[1]Лист1!E425</f>
        <v>0</v>
      </c>
      <c r="F47" s="39">
        <f>[1]Лист1!F425</f>
        <v>2610</v>
      </c>
      <c r="G47" s="39">
        <f>[1]Лист1!G425</f>
        <v>72.519999999999982</v>
      </c>
      <c r="H47" s="39">
        <f>[1]Лист1!H425</f>
        <v>83.170000000000016</v>
      </c>
      <c r="I47" s="39">
        <f>[1]Лист1!I425</f>
        <v>390.91</v>
      </c>
      <c r="J47" s="39">
        <f>[1]Лист1!J425</f>
        <v>2612.54</v>
      </c>
      <c r="K47" s="40">
        <f>[1]Лист1!K425</f>
        <v>0</v>
      </c>
      <c r="L47" s="53">
        <f>L46+L39+L32+L27+L17+L13</f>
        <v>222.94</v>
      </c>
      <c r="M47" s="2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2023-12-12T10:29:38Z</dcterms:modified>
</cp:coreProperties>
</file>