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L47" i="1" l="1"/>
  <c r="L46" i="1"/>
  <c r="L39" i="1"/>
  <c r="L32" i="1"/>
  <c r="L27" i="1"/>
  <c r="L17" i="1"/>
  <c r="L13" i="1"/>
  <c r="A6" i="1" l="1"/>
  <c r="B6" i="1"/>
  <c r="C6" i="1"/>
  <c r="D6" i="1"/>
  <c r="E6" i="1"/>
  <c r="F6" i="1"/>
  <c r="G6" i="1"/>
  <c r="H6" i="1"/>
  <c r="I6" i="1"/>
  <c r="J6" i="1"/>
  <c r="K6" i="1"/>
  <c r="A7" i="1"/>
  <c r="B7" i="1"/>
  <c r="C7" i="1"/>
  <c r="D7" i="1"/>
  <c r="E7" i="1"/>
  <c r="F7" i="1"/>
  <c r="G7" i="1"/>
  <c r="H7" i="1"/>
  <c r="I7" i="1"/>
  <c r="J7" i="1"/>
  <c r="K7" i="1"/>
  <c r="A8" i="1"/>
  <c r="B8" i="1"/>
  <c r="C8" i="1"/>
  <c r="D8" i="1"/>
  <c r="E8" i="1"/>
  <c r="F8" i="1"/>
  <c r="G8" i="1"/>
  <c r="H8" i="1"/>
  <c r="I8" i="1"/>
  <c r="J8" i="1"/>
  <c r="K8" i="1"/>
  <c r="A9" i="1"/>
  <c r="B9" i="1"/>
  <c r="C9" i="1"/>
  <c r="D9" i="1"/>
  <c r="E9" i="1"/>
  <c r="F9" i="1"/>
  <c r="G9" i="1"/>
  <c r="H9" i="1"/>
  <c r="I9" i="1"/>
  <c r="J9" i="1"/>
  <c r="K9" i="1"/>
  <c r="A10" i="1"/>
  <c r="B10" i="1"/>
  <c r="C10" i="1"/>
  <c r="D10" i="1"/>
  <c r="E10" i="1"/>
  <c r="F10" i="1"/>
  <c r="G10" i="1"/>
  <c r="H10" i="1"/>
  <c r="I10" i="1"/>
  <c r="J10" i="1"/>
  <c r="K10" i="1"/>
  <c r="L10" i="1"/>
  <c r="A11" i="1"/>
  <c r="B11" i="1"/>
  <c r="C11" i="1"/>
  <c r="D11" i="1"/>
  <c r="E11" i="1"/>
  <c r="F11" i="1"/>
  <c r="G11" i="1"/>
  <c r="H11" i="1"/>
  <c r="I11" i="1"/>
  <c r="J11" i="1"/>
  <c r="K11" i="1"/>
  <c r="L11" i="1"/>
  <c r="A12" i="1"/>
  <c r="B12" i="1"/>
  <c r="C12" i="1"/>
  <c r="D12" i="1"/>
  <c r="E12" i="1"/>
  <c r="F12" i="1"/>
  <c r="G12" i="1"/>
  <c r="H12" i="1"/>
  <c r="I12" i="1"/>
  <c r="J12" i="1"/>
  <c r="K12" i="1"/>
  <c r="L12" i="1"/>
  <c r="A13" i="1"/>
  <c r="B13" i="1"/>
  <c r="C13" i="1"/>
  <c r="D13" i="1"/>
  <c r="E13" i="1"/>
  <c r="F13" i="1"/>
  <c r="G13" i="1"/>
  <c r="H13" i="1"/>
  <c r="I13" i="1"/>
  <c r="J13" i="1"/>
  <c r="K13" i="1"/>
  <c r="A14" i="1"/>
  <c r="B14" i="1"/>
  <c r="C14" i="1"/>
  <c r="D14" i="1"/>
  <c r="E14" i="1"/>
  <c r="F14" i="1"/>
  <c r="G14" i="1"/>
  <c r="H14" i="1"/>
  <c r="I14" i="1"/>
  <c r="J14" i="1"/>
  <c r="K14" i="1"/>
  <c r="A15" i="1"/>
  <c r="B15" i="1"/>
  <c r="C15" i="1"/>
  <c r="D15" i="1"/>
  <c r="E15" i="1"/>
  <c r="F15" i="1"/>
  <c r="G15" i="1"/>
  <c r="H15" i="1"/>
  <c r="I15" i="1"/>
  <c r="J15" i="1"/>
  <c r="K15" i="1"/>
  <c r="L15" i="1"/>
  <c r="A16" i="1"/>
  <c r="B16" i="1"/>
  <c r="C16" i="1"/>
  <c r="D16" i="1"/>
  <c r="E16" i="1"/>
  <c r="F16" i="1"/>
  <c r="G16" i="1"/>
  <c r="H16" i="1"/>
  <c r="I16" i="1"/>
  <c r="J16" i="1"/>
  <c r="K16" i="1"/>
  <c r="L16" i="1"/>
  <c r="A17" i="1"/>
  <c r="B17" i="1"/>
  <c r="C17" i="1"/>
  <c r="D17" i="1"/>
  <c r="E17" i="1"/>
  <c r="F17" i="1"/>
  <c r="G17" i="1"/>
  <c r="H17" i="1"/>
  <c r="I17" i="1"/>
  <c r="J17" i="1"/>
  <c r="K17" i="1"/>
  <c r="A18" i="1"/>
  <c r="B18" i="1"/>
  <c r="C18" i="1"/>
  <c r="D18" i="1"/>
  <c r="E18" i="1"/>
  <c r="F18" i="1"/>
  <c r="G18" i="1"/>
  <c r="H18" i="1"/>
  <c r="I18" i="1"/>
  <c r="J18" i="1"/>
  <c r="K18" i="1"/>
  <c r="A19" i="1"/>
  <c r="B19" i="1"/>
  <c r="C19" i="1"/>
  <c r="D19" i="1"/>
  <c r="E19" i="1"/>
  <c r="F19" i="1"/>
  <c r="G19" i="1"/>
  <c r="H19" i="1"/>
  <c r="I19" i="1"/>
  <c r="J19" i="1"/>
  <c r="K19" i="1"/>
  <c r="A20" i="1"/>
  <c r="B20" i="1"/>
  <c r="C20" i="1"/>
  <c r="D20" i="1"/>
  <c r="E20" i="1"/>
  <c r="F20" i="1"/>
  <c r="G20" i="1"/>
  <c r="H20" i="1"/>
  <c r="I20" i="1"/>
  <c r="J20" i="1"/>
  <c r="K20" i="1"/>
  <c r="A21" i="1"/>
  <c r="B21" i="1"/>
  <c r="C21" i="1"/>
  <c r="D21" i="1"/>
  <c r="E21" i="1"/>
  <c r="F21" i="1"/>
  <c r="G21" i="1"/>
  <c r="H21" i="1"/>
  <c r="I21" i="1"/>
  <c r="J21" i="1"/>
  <c r="K21" i="1"/>
  <c r="A22" i="1"/>
  <c r="B22" i="1"/>
  <c r="C22" i="1"/>
  <c r="D22" i="1"/>
  <c r="E22" i="1"/>
  <c r="F22" i="1"/>
  <c r="G22" i="1"/>
  <c r="H22" i="1"/>
  <c r="I22" i="1"/>
  <c r="J22" i="1"/>
  <c r="K22" i="1"/>
  <c r="A23" i="1"/>
  <c r="B23" i="1"/>
  <c r="C23" i="1"/>
  <c r="D23" i="1"/>
  <c r="E23" i="1"/>
  <c r="F23" i="1"/>
  <c r="G23" i="1"/>
  <c r="H23" i="1"/>
  <c r="I23" i="1"/>
  <c r="J23" i="1"/>
  <c r="K23" i="1"/>
  <c r="A24" i="1"/>
  <c r="B24" i="1"/>
  <c r="C24" i="1"/>
  <c r="D24" i="1"/>
  <c r="E24" i="1"/>
  <c r="F24" i="1"/>
  <c r="G24" i="1"/>
  <c r="H24" i="1"/>
  <c r="I24" i="1"/>
  <c r="J24" i="1"/>
  <c r="K24" i="1"/>
  <c r="A25" i="1"/>
  <c r="B25" i="1"/>
  <c r="C25" i="1"/>
  <c r="D25" i="1"/>
  <c r="E25" i="1"/>
  <c r="F25" i="1"/>
  <c r="G25" i="1"/>
  <c r="H25" i="1"/>
  <c r="I25" i="1"/>
  <c r="J25" i="1"/>
  <c r="K25" i="1"/>
  <c r="L25" i="1"/>
  <c r="A26" i="1"/>
  <c r="B26" i="1"/>
  <c r="C26" i="1"/>
  <c r="D26" i="1"/>
  <c r="E26" i="1"/>
  <c r="F26" i="1"/>
  <c r="G26" i="1"/>
  <c r="H26" i="1"/>
  <c r="I26" i="1"/>
  <c r="J26" i="1"/>
  <c r="K26" i="1"/>
  <c r="L26" i="1"/>
  <c r="A27" i="1"/>
  <c r="B27" i="1"/>
  <c r="C27" i="1"/>
  <c r="D27" i="1"/>
  <c r="E27" i="1"/>
  <c r="F27" i="1"/>
  <c r="G27" i="1"/>
  <c r="H27" i="1"/>
  <c r="I27" i="1"/>
  <c r="J27" i="1"/>
  <c r="K27" i="1"/>
  <c r="A28" i="1"/>
  <c r="B28" i="1"/>
  <c r="C28" i="1"/>
  <c r="D28" i="1"/>
  <c r="E28" i="1"/>
  <c r="F28" i="1"/>
  <c r="G28" i="1"/>
  <c r="H28" i="1"/>
  <c r="I28" i="1"/>
  <c r="J28" i="1"/>
  <c r="K28" i="1"/>
  <c r="A29" i="1"/>
  <c r="B29" i="1"/>
  <c r="C29" i="1"/>
  <c r="D29" i="1"/>
  <c r="E29" i="1"/>
  <c r="F29" i="1"/>
  <c r="G29" i="1"/>
  <c r="H29" i="1"/>
  <c r="I29" i="1"/>
  <c r="J29" i="1"/>
  <c r="K29" i="1"/>
  <c r="A30" i="1"/>
  <c r="B30" i="1"/>
  <c r="C30" i="1"/>
  <c r="D30" i="1"/>
  <c r="E30" i="1"/>
  <c r="F30" i="1"/>
  <c r="G30" i="1"/>
  <c r="H30" i="1"/>
  <c r="I30" i="1"/>
  <c r="J30" i="1"/>
  <c r="K30" i="1"/>
  <c r="L30" i="1"/>
  <c r="A31" i="1"/>
  <c r="B31" i="1"/>
  <c r="C31" i="1"/>
  <c r="D31" i="1"/>
  <c r="E31" i="1"/>
  <c r="F31" i="1"/>
  <c r="G31" i="1"/>
  <c r="H31" i="1"/>
  <c r="I31" i="1"/>
  <c r="J31" i="1"/>
  <c r="K31" i="1"/>
  <c r="L31" i="1"/>
  <c r="A32" i="1"/>
  <c r="B32" i="1"/>
  <c r="C32" i="1"/>
  <c r="D32" i="1"/>
  <c r="E32" i="1"/>
  <c r="F32" i="1"/>
  <c r="G32" i="1"/>
  <c r="H32" i="1"/>
  <c r="I32" i="1"/>
  <c r="J32" i="1"/>
  <c r="K32" i="1"/>
  <c r="A33" i="1"/>
  <c r="B33" i="1"/>
  <c r="C33" i="1"/>
  <c r="D33" i="1"/>
  <c r="E33" i="1"/>
  <c r="F33" i="1"/>
  <c r="G33" i="1"/>
  <c r="H33" i="1"/>
  <c r="I33" i="1"/>
  <c r="J33" i="1"/>
  <c r="K33" i="1"/>
  <c r="A34" i="1"/>
  <c r="B34" i="1"/>
  <c r="C34" i="1"/>
  <c r="D34" i="1"/>
  <c r="E34" i="1"/>
  <c r="F34" i="1"/>
  <c r="G34" i="1"/>
  <c r="H34" i="1"/>
  <c r="I34" i="1"/>
  <c r="J34" i="1"/>
  <c r="K34" i="1"/>
  <c r="A35" i="1"/>
  <c r="B35" i="1"/>
  <c r="C35" i="1"/>
  <c r="D35" i="1"/>
  <c r="E35" i="1"/>
  <c r="F35" i="1"/>
  <c r="G35" i="1"/>
  <c r="H35" i="1"/>
  <c r="I35" i="1"/>
  <c r="J35" i="1"/>
  <c r="K35" i="1"/>
  <c r="A36" i="1"/>
  <c r="B36" i="1"/>
  <c r="C36" i="1"/>
  <c r="D36" i="1"/>
  <c r="E36" i="1"/>
  <c r="F36" i="1"/>
  <c r="G36" i="1"/>
  <c r="H36" i="1"/>
  <c r="I36" i="1"/>
  <c r="J36" i="1"/>
  <c r="K36" i="1"/>
  <c r="A37" i="1"/>
  <c r="B37" i="1"/>
  <c r="C37" i="1"/>
  <c r="D37" i="1"/>
  <c r="E37" i="1"/>
  <c r="F37" i="1"/>
  <c r="G37" i="1"/>
  <c r="H37" i="1"/>
  <c r="I37" i="1"/>
  <c r="J37" i="1"/>
  <c r="K37" i="1"/>
  <c r="A38" i="1"/>
  <c r="B38" i="1"/>
  <c r="C38" i="1"/>
  <c r="D38" i="1"/>
  <c r="E38" i="1"/>
  <c r="F38" i="1"/>
  <c r="G38" i="1"/>
  <c r="H38" i="1"/>
  <c r="I38" i="1"/>
  <c r="J38" i="1"/>
  <c r="K38" i="1"/>
  <c r="L38" i="1"/>
  <c r="A39" i="1"/>
  <c r="B39" i="1"/>
  <c r="C39" i="1"/>
  <c r="D39" i="1"/>
  <c r="E39" i="1"/>
  <c r="F39" i="1"/>
  <c r="G39" i="1"/>
  <c r="H39" i="1"/>
  <c r="I39" i="1"/>
  <c r="J39" i="1"/>
  <c r="K39" i="1"/>
  <c r="A40" i="1"/>
  <c r="B40" i="1"/>
  <c r="C40" i="1"/>
  <c r="D40" i="1"/>
  <c r="E40" i="1"/>
  <c r="F40" i="1"/>
  <c r="G40" i="1"/>
  <c r="H40" i="1"/>
  <c r="I40" i="1"/>
  <c r="J40" i="1"/>
  <c r="K40" i="1"/>
  <c r="A41" i="1"/>
  <c r="B41" i="1"/>
  <c r="C41" i="1"/>
  <c r="D41" i="1"/>
  <c r="E41" i="1"/>
  <c r="F41" i="1"/>
  <c r="G41" i="1"/>
  <c r="H41" i="1"/>
  <c r="I41" i="1"/>
  <c r="J41" i="1"/>
  <c r="K41" i="1"/>
  <c r="L41" i="1"/>
  <c r="A42" i="1"/>
  <c r="B42" i="1"/>
  <c r="C42" i="1"/>
  <c r="D42" i="1"/>
  <c r="E42" i="1"/>
  <c r="F42" i="1"/>
  <c r="G42" i="1"/>
  <c r="H42" i="1"/>
  <c r="I42" i="1"/>
  <c r="J42" i="1"/>
  <c r="K42" i="1"/>
  <c r="L42" i="1"/>
  <c r="A43" i="1"/>
  <c r="B43" i="1"/>
  <c r="C43" i="1"/>
  <c r="D43" i="1"/>
  <c r="E43" i="1"/>
  <c r="F43" i="1"/>
  <c r="G43" i="1"/>
  <c r="H43" i="1"/>
  <c r="I43" i="1"/>
  <c r="J43" i="1"/>
  <c r="K43" i="1"/>
  <c r="L43" i="1"/>
  <c r="A44" i="1"/>
  <c r="B44" i="1"/>
  <c r="C44" i="1"/>
  <c r="D44" i="1"/>
  <c r="E44" i="1"/>
  <c r="F44" i="1"/>
  <c r="G44" i="1"/>
  <c r="H44" i="1"/>
  <c r="I44" i="1"/>
  <c r="J44" i="1"/>
  <c r="K44" i="1"/>
  <c r="L44" i="1"/>
  <c r="A45" i="1"/>
  <c r="B45" i="1"/>
  <c r="C45" i="1"/>
  <c r="D45" i="1"/>
  <c r="E45" i="1"/>
  <c r="F45" i="1"/>
  <c r="G45" i="1"/>
  <c r="H45" i="1"/>
  <c r="I45" i="1"/>
  <c r="J45" i="1"/>
  <c r="K45" i="1"/>
  <c r="L45" i="1"/>
  <c r="A46" i="1"/>
  <c r="B46" i="1"/>
  <c r="C46" i="1"/>
  <c r="D46" i="1"/>
  <c r="E46" i="1"/>
  <c r="F46" i="1"/>
  <c r="G46" i="1"/>
  <c r="H46" i="1"/>
  <c r="I46" i="1"/>
  <c r="J46" i="1"/>
  <c r="K46" i="1"/>
  <c r="A47" i="1"/>
  <c r="B47" i="1"/>
  <c r="C47" i="1"/>
  <c r="E47" i="1"/>
  <c r="F47" i="1"/>
  <c r="G47" i="1"/>
  <c r="H47" i="1"/>
  <c r="I47" i="1"/>
  <c r="J47" i="1"/>
  <c r="K47" i="1"/>
</calcChain>
</file>

<file path=xl/sharedStrings.xml><?xml version="1.0" encoding="utf-8"?>
<sst xmlns="http://schemas.openxmlformats.org/spreadsheetml/2006/main" count="26" uniqueCount="26">
  <si>
    <t>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</si>
  <si>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</si>
  <si>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</si>
  <si>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</si>
  <si>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</si>
  <si>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</si>
  <si>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Попова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</si>
  <si>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</si>
  <si>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</si>
  <si>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</si>
  <si>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</si>
  <si>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</si>
  <si>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</si>
  <si>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</si>
  <si>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</si>
  <si>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</si>
  <si>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</si>
  <si>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</si>
  <si>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</si>
  <si>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</si>
  <si>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</si>
  <si>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</si>
  <si>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</si>
  <si>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</si>
  <si>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</si>
  <si>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ГКОУ РО Азовская школа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</si>
</sst>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1" fillId="2" borderId="7" xfId="0" applyFont="1" applyFill="1" applyBorder="1" applyAlignment="1" applyProtection="1">
      <alignment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0" fillId="0" borderId="1" xfId="0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0" fillId="3" borderId="1" xfId="0" applyFill="1" applyBorder="1"/>
    <xf numFmtId="3" fontId="1" fillId="2" borderId="11" xfId="0" applyNumberFormat="1" applyFont="1" applyFill="1" applyBorder="1" applyAlignment="1" applyProtection="1">
      <alignment horizontal="center" vertical="top" wrapText="1"/>
      <protection locked="0"/>
    </xf>
    <xf numFmtId="0" fontId="8" fillId="0" borderId="10" xfId="0" applyFont="1" applyBorder="1" applyAlignment="1" applyProtection="1">
      <alignment horizontal="right"/>
      <protection locked="0"/>
    </xf>
    <xf numFmtId="0" fontId="1" fillId="4" borderId="14" xfId="0" applyFont="1" applyFill="1" applyBorder="1" applyAlignment="1">
      <alignment vertical="top" wrapText="1"/>
    </xf>
    <xf numFmtId="0" fontId="1" fillId="4" borderId="14" xfId="0" applyFont="1" applyFill="1" applyBorder="1" applyAlignment="1">
      <alignment horizontal="center" vertical="top" wrapText="1"/>
    </xf>
    <xf numFmtId="0" fontId="1" fillId="4" borderId="17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4" borderId="15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43" fontId="1" fillId="2" borderId="1" xfId="1" applyFont="1" applyFill="1" applyBorder="1" applyAlignment="1" applyProtection="1">
      <alignment vertical="top" wrapText="1"/>
      <protection locked="0"/>
    </xf>
    <xf numFmtId="43" fontId="1" fillId="0" borderId="1" xfId="0" applyNumberFormat="1" applyFont="1" applyBorder="1" applyAlignment="1">
      <alignment horizontal="center" vertical="top" wrapText="1"/>
    </xf>
    <xf numFmtId="43" fontId="1" fillId="0" borderId="1" xfId="1" applyFont="1" applyBorder="1" applyAlignment="1">
      <alignment horizontal="center" vertical="top" wrapText="1"/>
    </xf>
    <xf numFmtId="43" fontId="1" fillId="4" borderId="14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1;&#1091;&#1093;&#1075;&#1072;&#1083;&#1090;&#1077;&#1088;/Desktop/&#1085;&#1086;&#1074;&#1086;&#1077;%20&#1090;&#1080;&#1087;&#1086;&#1074;&#1086;&#1077;%20&#1084;&#1077;&#1085;&#1102;%20&#1076;&#1083;&#1103;%20&#1089;&#1072;&#1081;&#1090;&#1072;/11-11-2023%20&#1090;&#1080;&#1087;&#1086;&#1074;&#1086;&#1077;%20&#1084;&#1077;&#1085;&#110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6">
          <cell r="A6">
            <v>1</v>
          </cell>
          <cell r="B6">
            <v>6</v>
          </cell>
          <cell r="C6" t="str">
            <v>Завтрак</v>
          </cell>
          <cell r="D6" t="str">
            <v>гор.блюдо</v>
          </cell>
          <cell r="E6" t="str">
            <v>суп молчный ячневый</v>
          </cell>
          <cell r="F6">
            <v>200</v>
          </cell>
          <cell r="G6">
            <v>3.6</v>
          </cell>
          <cell r="H6">
            <v>3.76</v>
          </cell>
          <cell r="I6">
            <v>14.56</v>
          </cell>
          <cell r="J6">
            <v>108</v>
          </cell>
          <cell r="K6">
            <v>162</v>
          </cell>
        </row>
        <row r="7">
          <cell r="A7">
            <v>0</v>
          </cell>
          <cell r="B7">
            <v>0</v>
          </cell>
          <cell r="C7">
            <v>0</v>
          </cell>
          <cell r="D7" t="str">
            <v>закуска</v>
          </cell>
          <cell r="E7" t="str">
            <v>яйцо варёное</v>
          </cell>
          <cell r="F7" t="str">
            <v>1 штука</v>
          </cell>
          <cell r="G7">
            <v>5.0999999999999996</v>
          </cell>
          <cell r="H7">
            <v>4.5999999999999996</v>
          </cell>
          <cell r="I7">
            <v>0.3</v>
          </cell>
          <cell r="J7">
            <v>63</v>
          </cell>
          <cell r="K7" t="str">
            <v>стр. 58</v>
          </cell>
        </row>
        <row r="8">
          <cell r="A8">
            <v>0</v>
          </cell>
          <cell r="B8">
            <v>0</v>
          </cell>
          <cell r="C8">
            <v>0</v>
          </cell>
          <cell r="D8" t="str">
            <v>гор.напиток</v>
          </cell>
          <cell r="E8" t="str">
            <v>какао с молоком</v>
          </cell>
          <cell r="F8">
            <v>200</v>
          </cell>
          <cell r="G8">
            <v>3.87</v>
          </cell>
          <cell r="H8">
            <v>3.1</v>
          </cell>
          <cell r="I8">
            <v>25.2</v>
          </cell>
          <cell r="J8">
            <v>145.5</v>
          </cell>
          <cell r="K8">
            <v>642</v>
          </cell>
        </row>
        <row r="9">
          <cell r="A9">
            <v>0</v>
          </cell>
          <cell r="B9">
            <v>0</v>
          </cell>
          <cell r="C9">
            <v>0</v>
          </cell>
          <cell r="D9" t="str">
            <v>хлеб</v>
          </cell>
          <cell r="E9" t="str">
            <v>рожок студенческий с маслом и сыром</v>
          </cell>
          <cell r="F9">
            <v>70</v>
          </cell>
          <cell r="G9">
            <v>7.15</v>
          </cell>
          <cell r="H9">
            <v>8.23</v>
          </cell>
          <cell r="I9">
            <v>24.95</v>
          </cell>
          <cell r="J9">
            <v>204.1</v>
          </cell>
          <cell r="K9" t="str">
            <v>стр. 134 стр. 122 стр. 50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 t="str">
            <v>итого</v>
          </cell>
          <cell r="E13">
            <v>0</v>
          </cell>
          <cell r="F13">
            <v>470</v>
          </cell>
          <cell r="G13">
            <v>19.72</v>
          </cell>
          <cell r="H13">
            <v>19.689999999999998</v>
          </cell>
          <cell r="I13">
            <v>65.010000000000005</v>
          </cell>
          <cell r="J13">
            <v>520.6</v>
          </cell>
          <cell r="K13">
            <v>0</v>
          </cell>
        </row>
        <row r="14">
          <cell r="A14">
            <v>1</v>
          </cell>
          <cell r="B14">
            <v>6</v>
          </cell>
          <cell r="C14" t="str">
            <v>Завтрак 2</v>
          </cell>
          <cell r="D14" t="str">
            <v>фрукты</v>
          </cell>
          <cell r="E14" t="str">
            <v>яблоко</v>
          </cell>
          <cell r="F14">
            <v>180</v>
          </cell>
          <cell r="G14">
            <v>0.7</v>
          </cell>
          <cell r="H14">
            <v>0.7</v>
          </cell>
          <cell r="I14">
            <v>17.600000000000001</v>
          </cell>
          <cell r="J14">
            <v>84.6</v>
          </cell>
          <cell r="K14" t="str">
            <v>стр.184</v>
          </cell>
        </row>
        <row r="15">
          <cell r="A15">
            <v>0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A16">
            <v>0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A17">
            <v>0</v>
          </cell>
          <cell r="B17">
            <v>0</v>
          </cell>
          <cell r="C17">
            <v>0</v>
          </cell>
          <cell r="D17" t="str">
            <v>итого</v>
          </cell>
          <cell r="E17">
            <v>0</v>
          </cell>
          <cell r="F17">
            <v>185</v>
          </cell>
          <cell r="G17">
            <v>1.6</v>
          </cell>
          <cell r="H17">
            <v>0.36</v>
          </cell>
          <cell r="I17">
            <v>14.6</v>
          </cell>
          <cell r="J17">
            <v>77.5</v>
          </cell>
          <cell r="K17">
            <v>0</v>
          </cell>
        </row>
        <row r="18">
          <cell r="A18">
            <v>1</v>
          </cell>
          <cell r="B18">
            <v>6</v>
          </cell>
          <cell r="C18" t="str">
            <v>Обед</v>
          </cell>
          <cell r="D18" t="str">
            <v>закуска</v>
          </cell>
          <cell r="E18" t="str">
            <v>салат из свеклы с чесноком</v>
          </cell>
          <cell r="F18">
            <v>60</v>
          </cell>
          <cell r="G18">
            <v>0.84</v>
          </cell>
          <cell r="H18">
            <v>6.04</v>
          </cell>
          <cell r="I18">
            <v>5.53</v>
          </cell>
          <cell r="J18">
            <v>79.319999999999993</v>
          </cell>
          <cell r="K18" t="str">
            <v>стр.84</v>
          </cell>
        </row>
        <row r="19">
          <cell r="A19">
            <v>0</v>
          </cell>
          <cell r="B19">
            <v>0</v>
          </cell>
          <cell r="C19">
            <v>0</v>
          </cell>
          <cell r="D19" t="str">
            <v>1 блюдо</v>
          </cell>
          <cell r="E19" t="str">
            <v>щи со сметаной на мясном бульое</v>
          </cell>
          <cell r="F19">
            <v>280</v>
          </cell>
          <cell r="G19">
            <v>7.71</v>
          </cell>
          <cell r="H19">
            <v>8.16</v>
          </cell>
          <cell r="I19">
            <v>6.64</v>
          </cell>
          <cell r="J19">
            <v>131.4</v>
          </cell>
          <cell r="K19" t="str">
            <v>120/57</v>
          </cell>
        </row>
        <row r="20">
          <cell r="A20">
            <v>0</v>
          </cell>
          <cell r="B20">
            <v>0</v>
          </cell>
          <cell r="C20">
            <v>0</v>
          </cell>
          <cell r="D20" t="str">
            <v>2 блюдо</v>
          </cell>
          <cell r="E20" t="str">
            <v>котлета мясная</v>
          </cell>
          <cell r="F20">
            <v>100</v>
          </cell>
          <cell r="G20">
            <v>14.2</v>
          </cell>
          <cell r="H20">
            <v>11.4</v>
          </cell>
          <cell r="I20">
            <v>1</v>
          </cell>
          <cell r="J20">
            <v>213</v>
          </cell>
          <cell r="K20">
            <v>416</v>
          </cell>
        </row>
        <row r="21">
          <cell r="A21">
            <v>0</v>
          </cell>
          <cell r="B21">
            <v>0</v>
          </cell>
          <cell r="C21">
            <v>0</v>
          </cell>
          <cell r="D21" t="str">
            <v>гарнир</v>
          </cell>
          <cell r="E21" t="str">
            <v>каша пшенная</v>
          </cell>
          <cell r="F21">
            <v>150</v>
          </cell>
          <cell r="G21">
            <v>6.57</v>
          </cell>
          <cell r="H21">
            <v>5.37</v>
          </cell>
          <cell r="I21">
            <v>38.299999999999997</v>
          </cell>
          <cell r="J21">
            <v>228.58</v>
          </cell>
          <cell r="K21" t="str">
            <v>таб.4</v>
          </cell>
        </row>
        <row r="22">
          <cell r="A22">
            <v>0</v>
          </cell>
          <cell r="B22">
            <v>0</v>
          </cell>
          <cell r="C22">
            <v>0</v>
          </cell>
          <cell r="D22" t="str">
            <v>напиток</v>
          </cell>
          <cell r="E22" t="str">
            <v>компот из сухофруктов</v>
          </cell>
          <cell r="F22">
            <v>200</v>
          </cell>
          <cell r="G22">
            <v>0.56000000000000005</v>
          </cell>
          <cell r="H22">
            <v>0.05</v>
          </cell>
          <cell r="I22">
            <v>27.89</v>
          </cell>
          <cell r="J22">
            <v>113.79</v>
          </cell>
          <cell r="K22">
            <v>588</v>
          </cell>
        </row>
        <row r="23">
          <cell r="A23">
            <v>0</v>
          </cell>
          <cell r="B23">
            <v>0</v>
          </cell>
          <cell r="C23">
            <v>0</v>
          </cell>
          <cell r="D23" t="str">
            <v>хлеб бел.</v>
          </cell>
          <cell r="E23" t="str">
            <v>хлеб пшеничный</v>
          </cell>
          <cell r="F23">
            <v>50</v>
          </cell>
          <cell r="G23">
            <v>4.45</v>
          </cell>
          <cell r="H23">
            <v>1.6</v>
          </cell>
          <cell r="I23">
            <v>23.3</v>
          </cell>
          <cell r="J23">
            <v>133</v>
          </cell>
          <cell r="K23" t="str">
            <v>стр. 134</v>
          </cell>
        </row>
        <row r="24">
          <cell r="A24">
            <v>0</v>
          </cell>
          <cell r="B24">
            <v>0</v>
          </cell>
          <cell r="C24">
            <v>0</v>
          </cell>
          <cell r="D24" t="str">
            <v>хлеб черн.</v>
          </cell>
          <cell r="E24" t="str">
            <v>хлеб бородинский</v>
          </cell>
          <cell r="F24">
            <v>40</v>
          </cell>
          <cell r="G24">
            <v>3.4</v>
          </cell>
          <cell r="H24">
            <v>1.26</v>
          </cell>
          <cell r="I24">
            <v>17</v>
          </cell>
          <cell r="J24">
            <v>103.6</v>
          </cell>
          <cell r="K24" t="str">
            <v>стр. 142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A27">
            <v>0</v>
          </cell>
          <cell r="B27">
            <v>0</v>
          </cell>
          <cell r="C27">
            <v>0</v>
          </cell>
          <cell r="D27" t="str">
            <v>итого</v>
          </cell>
          <cell r="E27">
            <v>0</v>
          </cell>
          <cell r="F27">
            <v>880</v>
          </cell>
          <cell r="G27">
            <v>37.729999999999997</v>
          </cell>
          <cell r="H27">
            <v>33.880000000000003</v>
          </cell>
          <cell r="I27">
            <v>119.66</v>
          </cell>
          <cell r="J27">
            <v>1002.69</v>
          </cell>
          <cell r="K27">
            <v>0</v>
          </cell>
        </row>
        <row r="28">
          <cell r="A28">
            <v>1</v>
          </cell>
          <cell r="B28">
            <v>6</v>
          </cell>
          <cell r="C28" t="str">
            <v>Полдник</v>
          </cell>
          <cell r="D28" t="str">
            <v>булочное</v>
          </cell>
          <cell r="E28" t="str">
            <v>сырники с молочным соусом</v>
          </cell>
          <cell r="F28">
            <v>200</v>
          </cell>
          <cell r="G28">
            <v>58</v>
          </cell>
          <cell r="H28">
            <v>5</v>
          </cell>
          <cell r="I28">
            <v>9.6</v>
          </cell>
          <cell r="J28">
            <v>108</v>
          </cell>
          <cell r="K28">
            <v>644</v>
          </cell>
        </row>
        <row r="29">
          <cell r="A29">
            <v>0</v>
          </cell>
          <cell r="B29">
            <v>0</v>
          </cell>
          <cell r="C29">
            <v>0</v>
          </cell>
          <cell r="D29" t="str">
            <v>напиток</v>
          </cell>
          <cell r="E29" t="str">
            <v>молоко кипячёное</v>
          </cell>
          <cell r="F29">
            <v>200</v>
          </cell>
          <cell r="G29">
            <v>5.8</v>
          </cell>
          <cell r="H29">
            <v>5</v>
          </cell>
          <cell r="I29">
            <v>9.6</v>
          </cell>
          <cell r="J29">
            <v>108</v>
          </cell>
          <cell r="K29">
            <v>644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A32">
            <v>0</v>
          </cell>
          <cell r="B32">
            <v>0</v>
          </cell>
          <cell r="C32">
            <v>0</v>
          </cell>
          <cell r="D32" t="str">
            <v>итого</v>
          </cell>
          <cell r="E32">
            <v>0</v>
          </cell>
          <cell r="F32">
            <v>400</v>
          </cell>
          <cell r="G32">
            <v>63.8</v>
          </cell>
          <cell r="H32">
            <v>10</v>
          </cell>
          <cell r="I32">
            <v>19.2</v>
          </cell>
          <cell r="J32">
            <v>216</v>
          </cell>
          <cell r="K32">
            <v>0</v>
          </cell>
        </row>
        <row r="33">
          <cell r="A33">
            <v>1</v>
          </cell>
          <cell r="B33">
            <v>6</v>
          </cell>
          <cell r="C33" t="str">
            <v>Ужин</v>
          </cell>
          <cell r="D33" t="str">
            <v>гор.блюдо</v>
          </cell>
          <cell r="E33" t="str">
            <v>макаронник запеченный с мясом</v>
          </cell>
          <cell r="F33">
            <v>200</v>
          </cell>
          <cell r="G33">
            <v>24.4</v>
          </cell>
          <cell r="H33">
            <v>22.3</v>
          </cell>
          <cell r="I33">
            <v>38.15</v>
          </cell>
          <cell r="J33">
            <v>451</v>
          </cell>
          <cell r="K33">
            <v>431</v>
          </cell>
        </row>
        <row r="34">
          <cell r="A34">
            <v>0</v>
          </cell>
          <cell r="B34">
            <v>0</v>
          </cell>
          <cell r="C34">
            <v>0</v>
          </cell>
          <cell r="D34" t="str">
            <v xml:space="preserve">закуска </v>
          </cell>
          <cell r="E34" t="str">
            <v>горошек конс с т.о</v>
          </cell>
          <cell r="F34">
            <v>60</v>
          </cell>
          <cell r="G34">
            <v>1.86</v>
          </cell>
          <cell r="H34">
            <v>0.12</v>
          </cell>
          <cell r="I34">
            <v>3.9</v>
          </cell>
          <cell r="J34">
            <v>24</v>
          </cell>
          <cell r="K34" t="str">
            <v>стр.564</v>
          </cell>
        </row>
        <row r="35">
          <cell r="A35">
            <v>0</v>
          </cell>
          <cell r="B35">
            <v>0</v>
          </cell>
          <cell r="C35">
            <v>0</v>
          </cell>
          <cell r="D35" t="str">
            <v>напиток</v>
          </cell>
          <cell r="E35" t="str">
            <v>сок фруктовый</v>
          </cell>
          <cell r="F35">
            <v>200</v>
          </cell>
          <cell r="G35">
            <v>0.2</v>
          </cell>
          <cell r="H35">
            <v>0</v>
          </cell>
          <cell r="I35">
            <v>26</v>
          </cell>
          <cell r="J35">
            <v>106</v>
          </cell>
          <cell r="K35" t="str">
            <v>стр. 216</v>
          </cell>
        </row>
        <row r="36">
          <cell r="A36">
            <v>0</v>
          </cell>
          <cell r="B36">
            <v>0</v>
          </cell>
          <cell r="C36">
            <v>0</v>
          </cell>
          <cell r="D36" t="str">
            <v>хлеб бел.</v>
          </cell>
          <cell r="E36" t="str">
            <v>хлеб пшеничный</v>
          </cell>
          <cell r="F36">
            <v>50</v>
          </cell>
          <cell r="G36">
            <v>4.45</v>
          </cell>
          <cell r="H36">
            <v>1.6</v>
          </cell>
          <cell r="I36">
            <v>23.3</v>
          </cell>
          <cell r="J36">
            <v>133</v>
          </cell>
          <cell r="K36" t="str">
            <v>стр. 134</v>
          </cell>
        </row>
        <row r="37">
          <cell r="A37">
            <v>0</v>
          </cell>
          <cell r="B37">
            <v>0</v>
          </cell>
          <cell r="C37">
            <v>0</v>
          </cell>
          <cell r="D37" t="str">
            <v>хлеб черн.</v>
          </cell>
          <cell r="E37" t="str">
            <v>хлеб бородинский</v>
          </cell>
          <cell r="F37">
            <v>40</v>
          </cell>
          <cell r="G37">
            <v>3.4</v>
          </cell>
          <cell r="H37">
            <v>1.26</v>
          </cell>
          <cell r="I37">
            <v>17</v>
          </cell>
          <cell r="J37">
            <v>103.6</v>
          </cell>
          <cell r="K37" t="str">
            <v>стр. 142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A39">
            <v>0</v>
          </cell>
          <cell r="B39">
            <v>0</v>
          </cell>
          <cell r="C39">
            <v>0</v>
          </cell>
          <cell r="D39" t="str">
            <v>итого</v>
          </cell>
          <cell r="E39">
            <v>0</v>
          </cell>
          <cell r="F39">
            <v>550</v>
          </cell>
          <cell r="G39">
            <v>34.309999999999995</v>
          </cell>
          <cell r="H39">
            <v>33</v>
          </cell>
          <cell r="I39">
            <v>108.35</v>
          </cell>
          <cell r="J39">
            <v>817.6</v>
          </cell>
          <cell r="K39">
            <v>0</v>
          </cell>
        </row>
        <row r="40">
          <cell r="A40">
            <v>1</v>
          </cell>
          <cell r="B40">
            <v>6</v>
          </cell>
          <cell r="C40" t="str">
            <v>Ужин 2</v>
          </cell>
          <cell r="D40" t="str">
            <v>кисломол.</v>
          </cell>
          <cell r="E40" t="str">
            <v>ряженка</v>
          </cell>
          <cell r="F40">
            <v>150</v>
          </cell>
          <cell r="G40">
            <v>4.3099999999999996</v>
          </cell>
          <cell r="H40">
            <v>3.73</v>
          </cell>
          <cell r="I40">
            <v>6.3</v>
          </cell>
          <cell r="J40">
            <v>80.599999999999994</v>
          </cell>
          <cell r="K40">
            <v>645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A46">
            <v>0</v>
          </cell>
          <cell r="B46">
            <v>0</v>
          </cell>
          <cell r="C46">
            <v>0</v>
          </cell>
          <cell r="D46" t="str">
            <v>итого</v>
          </cell>
          <cell r="E46">
            <v>0</v>
          </cell>
          <cell r="F46">
            <v>150</v>
          </cell>
          <cell r="G46">
            <v>4.3099999999999996</v>
          </cell>
          <cell r="H46">
            <v>3.73</v>
          </cell>
          <cell r="I46">
            <v>6.3</v>
          </cell>
          <cell r="J46">
            <v>80.599999999999994</v>
          </cell>
          <cell r="K46">
            <v>0</v>
          </cell>
        </row>
        <row r="47">
          <cell r="A47">
            <v>1</v>
          </cell>
          <cell r="B47">
            <v>6</v>
          </cell>
          <cell r="C47" t="str">
            <v>Итого за день:</v>
          </cell>
          <cell r="E47">
            <v>0</v>
          </cell>
          <cell r="F47">
            <v>2635</v>
          </cell>
          <cell r="G47">
            <v>161.47</v>
          </cell>
          <cell r="H47">
            <v>100.66000000000001</v>
          </cell>
          <cell r="I47">
            <v>333.11999999999995</v>
          </cell>
          <cell r="J47">
            <v>2714.99</v>
          </cell>
          <cell r="K4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abSelected="1" topLeftCell="A37" workbookViewId="0">
      <selection activeCell="L48" sqref="L48"/>
    </sheetView>
  </sheetViews>
  <sheetFormatPr defaultRowHeight="15" x14ac:dyDescent="0.25"/>
  <cols>
    <col min="5" max="5" width="24" customWidth="1"/>
    <col min="6" max="6" width="11.28515625" customWidth="1"/>
    <col min="7" max="7" width="11.7109375" customWidth="1"/>
    <col min="8" max="8" width="11" customWidth="1"/>
    <col min="9" max="9" width="9.85546875" customWidth="1"/>
    <col min="10" max="11" width="10.28515625" customWidth="1"/>
  </cols>
  <sheetData>
    <row r="1" spans="1:13" x14ac:dyDescent="0.25">
      <c r="A1" s="1" t="s">
        <v>0</v>
      </c>
      <c r="B1" s="2"/>
      <c r="C1" s="44" t="s">
        <v>25</v>
      </c>
      <c r="D1" s="45"/>
      <c r="E1" s="45"/>
      <c r="F1" s="3" t="s">
        <v>1</v>
      </c>
      <c r="G1" s="2" t="s">
        <v>2</v>
      </c>
      <c r="H1" s="46" t="s">
        <v>3</v>
      </c>
      <c r="I1" s="46"/>
      <c r="J1" s="46"/>
      <c r="K1" s="46"/>
      <c r="L1" s="2"/>
      <c r="M1" s="2"/>
    </row>
    <row r="2" spans="1:13" ht="18" x14ac:dyDescent="0.25">
      <c r="A2" s="4" t="s">
        <v>4</v>
      </c>
      <c r="B2" s="2"/>
      <c r="C2" s="2"/>
      <c r="D2" s="1"/>
      <c r="E2" s="2"/>
      <c r="F2" s="2"/>
      <c r="G2" s="2" t="s">
        <v>5</v>
      </c>
      <c r="H2" s="46" t="s">
        <v>6</v>
      </c>
      <c r="I2" s="46"/>
      <c r="J2" s="46"/>
      <c r="K2" s="46"/>
      <c r="L2" s="2"/>
      <c r="M2" s="2"/>
    </row>
    <row r="3" spans="1:13" x14ac:dyDescent="0.25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25</v>
      </c>
      <c r="I3" s="8">
        <v>11</v>
      </c>
      <c r="J3" s="9">
        <v>2023</v>
      </c>
      <c r="K3" s="1"/>
      <c r="L3" s="2"/>
      <c r="M3" s="2"/>
    </row>
    <row r="4" spans="1:13" ht="15.75" thickBot="1" x14ac:dyDescent="0.3">
      <c r="A4" s="2"/>
      <c r="B4" s="2"/>
      <c r="C4" s="2"/>
      <c r="D4" s="5"/>
      <c r="E4" s="2"/>
      <c r="F4" s="2"/>
      <c r="G4" s="2"/>
      <c r="H4" s="10" t="s">
        <v>10</v>
      </c>
      <c r="I4" s="10" t="s">
        <v>11</v>
      </c>
      <c r="J4" s="10" t="s">
        <v>12</v>
      </c>
      <c r="K4" s="2"/>
      <c r="L4" s="2"/>
      <c r="M4" s="2"/>
    </row>
    <row r="5" spans="1:13" ht="23.25" thickBot="1" x14ac:dyDescent="0.3">
      <c r="A5" s="11" t="s">
        <v>13</v>
      </c>
      <c r="B5" s="12" t="s">
        <v>14</v>
      </c>
      <c r="C5" s="13" t="s">
        <v>15</v>
      </c>
      <c r="D5" s="13" t="s">
        <v>16</v>
      </c>
      <c r="E5" s="13" t="s">
        <v>17</v>
      </c>
      <c r="F5" s="13" t="s">
        <v>18</v>
      </c>
      <c r="G5" s="13" t="s">
        <v>19</v>
      </c>
      <c r="H5" s="13" t="s">
        <v>20</v>
      </c>
      <c r="I5" s="13" t="s">
        <v>21</v>
      </c>
      <c r="J5" s="13" t="s">
        <v>22</v>
      </c>
      <c r="K5" s="14" t="s">
        <v>23</v>
      </c>
      <c r="L5" s="13" t="s">
        <v>24</v>
      </c>
      <c r="M5" s="2"/>
    </row>
    <row r="6" spans="1:13" x14ac:dyDescent="0.25">
      <c r="A6" s="41">
        <f>[1]Лист1!A6</f>
        <v>1</v>
      </c>
      <c r="B6" s="20">
        <f>[1]Лист1!B6</f>
        <v>6</v>
      </c>
      <c r="C6" s="15" t="str">
        <f>[1]Лист1!C6</f>
        <v>Завтрак</v>
      </c>
      <c r="D6" s="16" t="str">
        <f>[1]Лист1!D6</f>
        <v>гор.блюдо</v>
      </c>
      <c r="E6" s="17" t="str">
        <f>[1]Лист1!E6</f>
        <v>суп молчный ячневый</v>
      </c>
      <c r="F6" s="18">
        <f>[1]Лист1!F6</f>
        <v>200</v>
      </c>
      <c r="G6" s="18">
        <f>[1]Лист1!G6</f>
        <v>3.6</v>
      </c>
      <c r="H6" s="18">
        <f>[1]Лист1!H6</f>
        <v>3.76</v>
      </c>
      <c r="I6" s="18">
        <f>[1]Лист1!I6</f>
        <v>14.56</v>
      </c>
      <c r="J6" s="18">
        <f>[1]Лист1!J6</f>
        <v>108</v>
      </c>
      <c r="K6" s="19">
        <f>[1]Лист1!K6</f>
        <v>162</v>
      </c>
      <c r="L6" s="18">
        <v>9.08</v>
      </c>
      <c r="M6" s="2"/>
    </row>
    <row r="7" spans="1:13" ht="39.6" customHeight="1" x14ac:dyDescent="0.25">
      <c r="A7" s="41">
        <f>[1]Лист1!A7</f>
        <v>0</v>
      </c>
      <c r="B7" s="20">
        <f>[1]Лист1!B7</f>
        <v>0</v>
      </c>
      <c r="C7" s="21">
        <f>[1]Лист1!C7</f>
        <v>0</v>
      </c>
      <c r="D7" s="26" t="str">
        <f>[1]Лист1!D7</f>
        <v>закуска</v>
      </c>
      <c r="E7" s="23" t="str">
        <f>[1]Лист1!E7</f>
        <v>яйцо варёное</v>
      </c>
      <c r="F7" s="24" t="str">
        <f>[1]Лист1!F7</f>
        <v>1 штука</v>
      </c>
      <c r="G7" s="24">
        <f>[1]Лист1!G7</f>
        <v>5.0999999999999996</v>
      </c>
      <c r="H7" s="24">
        <f>[1]Лист1!H7</f>
        <v>4.5999999999999996</v>
      </c>
      <c r="I7" s="24">
        <f>[1]Лист1!I7</f>
        <v>0.3</v>
      </c>
      <c r="J7" s="24">
        <f>[1]Лист1!J7</f>
        <v>63</v>
      </c>
      <c r="K7" s="25" t="str">
        <f>[1]Лист1!K7</f>
        <v>стр. 58</v>
      </c>
      <c r="L7" s="24">
        <v>0.28000000000000003</v>
      </c>
      <c r="M7" s="2"/>
    </row>
    <row r="8" spans="1:13" ht="26.45" customHeight="1" x14ac:dyDescent="0.25">
      <c r="A8" s="41">
        <f>[1]Лист1!A8</f>
        <v>0</v>
      </c>
      <c r="B8" s="20">
        <f>[1]Лист1!B8</f>
        <v>0</v>
      </c>
      <c r="C8" s="21">
        <f>[1]Лист1!C8</f>
        <v>0</v>
      </c>
      <c r="D8" s="22" t="str">
        <f>[1]Лист1!D8</f>
        <v>гор.напиток</v>
      </c>
      <c r="E8" s="23" t="str">
        <f>[1]Лист1!E8</f>
        <v>какао с молоком</v>
      </c>
      <c r="F8" s="24">
        <f>[1]Лист1!F8</f>
        <v>200</v>
      </c>
      <c r="G8" s="24">
        <f>[1]Лист1!G8</f>
        <v>3.87</v>
      </c>
      <c r="H8" s="24">
        <f>[1]Лист1!H8</f>
        <v>3.1</v>
      </c>
      <c r="I8" s="24">
        <f>[1]Лист1!I8</f>
        <v>25.2</v>
      </c>
      <c r="J8" s="24">
        <f>[1]Лист1!J8</f>
        <v>145.5</v>
      </c>
      <c r="K8" s="25">
        <f>[1]Лист1!K8</f>
        <v>642</v>
      </c>
      <c r="L8" s="24">
        <v>9.3800000000000008</v>
      </c>
      <c r="M8" s="2"/>
    </row>
    <row r="9" spans="1:13" ht="66" customHeight="1" x14ac:dyDescent="0.25">
      <c r="A9" s="41">
        <f>[1]Лист1!A9</f>
        <v>0</v>
      </c>
      <c r="B9" s="20">
        <f>[1]Лист1!B9</f>
        <v>0</v>
      </c>
      <c r="C9" s="21">
        <f>[1]Лист1!C9</f>
        <v>0</v>
      </c>
      <c r="D9" s="22" t="str">
        <f>[1]Лист1!D9</f>
        <v>хлеб</v>
      </c>
      <c r="E9" s="23" t="str">
        <f>[1]Лист1!E9</f>
        <v>рожок студенческий с маслом и сыром</v>
      </c>
      <c r="F9" s="24">
        <f>[1]Лист1!F9</f>
        <v>70</v>
      </c>
      <c r="G9" s="24">
        <f>[1]Лист1!G9</f>
        <v>7.15</v>
      </c>
      <c r="H9" s="24">
        <f>[1]Лист1!H9</f>
        <v>8.23</v>
      </c>
      <c r="I9" s="24">
        <f>[1]Лист1!I9</f>
        <v>24.95</v>
      </c>
      <c r="J9" s="24">
        <f>[1]Лист1!J9</f>
        <v>204.1</v>
      </c>
      <c r="K9" s="25" t="str">
        <f>[1]Лист1!K9</f>
        <v>стр. 134 стр. 122 стр. 50</v>
      </c>
      <c r="L9" s="49">
        <v>14.4</v>
      </c>
      <c r="M9" s="2"/>
    </row>
    <row r="10" spans="1:13" x14ac:dyDescent="0.25">
      <c r="A10" s="41">
        <f>[1]Лист1!A10</f>
        <v>0</v>
      </c>
      <c r="B10" s="20">
        <f>[1]Лист1!B10</f>
        <v>0</v>
      </c>
      <c r="C10" s="21">
        <f>[1]Лист1!C10</f>
        <v>0</v>
      </c>
      <c r="D10" s="22">
        <f>[1]Лист1!D10</f>
        <v>0</v>
      </c>
      <c r="E10" s="23">
        <f>[1]Лист1!E10</f>
        <v>0</v>
      </c>
      <c r="F10" s="24">
        <f>[1]Лист1!F10</f>
        <v>0</v>
      </c>
      <c r="G10" s="24">
        <f>[1]Лист1!G10</f>
        <v>0</v>
      </c>
      <c r="H10" s="24">
        <f>[1]Лист1!H10</f>
        <v>0</v>
      </c>
      <c r="I10" s="24">
        <f>[1]Лист1!I10</f>
        <v>0</v>
      </c>
      <c r="J10" s="24">
        <f>[1]Лист1!J10</f>
        <v>0</v>
      </c>
      <c r="K10" s="25">
        <f>[1]Лист1!K10</f>
        <v>0</v>
      </c>
      <c r="L10" s="24">
        <f>[1]Лист1!L10</f>
        <v>0</v>
      </c>
      <c r="M10" s="2"/>
    </row>
    <row r="11" spans="1:13" x14ac:dyDescent="0.25">
      <c r="A11" s="41">
        <f>[1]Лист1!A11</f>
        <v>0</v>
      </c>
      <c r="B11" s="20">
        <f>[1]Лист1!B11</f>
        <v>0</v>
      </c>
      <c r="C11" s="21">
        <f>[1]Лист1!C11</f>
        <v>0</v>
      </c>
      <c r="D11" s="26">
        <f>[1]Лист1!D11</f>
        <v>0</v>
      </c>
      <c r="E11" s="23">
        <f>[1]Лист1!E11</f>
        <v>0</v>
      </c>
      <c r="F11" s="24">
        <f>[1]Лист1!F11</f>
        <v>0</v>
      </c>
      <c r="G11" s="24">
        <f>[1]Лист1!G11</f>
        <v>0</v>
      </c>
      <c r="H11" s="24">
        <f>[1]Лист1!H11</f>
        <v>0</v>
      </c>
      <c r="I11" s="24">
        <f>[1]Лист1!I11</f>
        <v>0</v>
      </c>
      <c r="J11" s="24">
        <f>[1]Лист1!J11</f>
        <v>0</v>
      </c>
      <c r="K11" s="25">
        <f>[1]Лист1!K11</f>
        <v>0</v>
      </c>
      <c r="L11" s="24">
        <f>[1]Лист1!L11</f>
        <v>0</v>
      </c>
      <c r="M11" s="2"/>
    </row>
    <row r="12" spans="1:13" x14ac:dyDescent="0.25">
      <c r="A12" s="41">
        <f>[1]Лист1!A12</f>
        <v>0</v>
      </c>
      <c r="B12" s="20">
        <f>[1]Лист1!B12</f>
        <v>0</v>
      </c>
      <c r="C12" s="21">
        <f>[1]Лист1!C12</f>
        <v>0</v>
      </c>
      <c r="D12" s="26">
        <f>[1]Лист1!D12</f>
        <v>0</v>
      </c>
      <c r="E12" s="23">
        <f>[1]Лист1!E12</f>
        <v>0</v>
      </c>
      <c r="F12" s="24">
        <f>[1]Лист1!F12</f>
        <v>0</v>
      </c>
      <c r="G12" s="24">
        <f>[1]Лист1!G12</f>
        <v>0</v>
      </c>
      <c r="H12" s="24">
        <f>[1]Лист1!H12</f>
        <v>0</v>
      </c>
      <c r="I12" s="24">
        <f>[1]Лист1!I12</f>
        <v>0</v>
      </c>
      <c r="J12" s="24">
        <f>[1]Лист1!J12</f>
        <v>0</v>
      </c>
      <c r="K12" s="25">
        <f>[1]Лист1!K12</f>
        <v>0</v>
      </c>
      <c r="L12" s="24">
        <f>[1]Лист1!L12</f>
        <v>0</v>
      </c>
      <c r="M12" s="2"/>
    </row>
    <row r="13" spans="1:13" x14ac:dyDescent="0.25">
      <c r="A13" s="42">
        <f>[1]Лист1!A13</f>
        <v>0</v>
      </c>
      <c r="B13" s="27">
        <f>[1]Лист1!B13</f>
        <v>0</v>
      </c>
      <c r="C13" s="28">
        <f>[1]Лист1!C13</f>
        <v>0</v>
      </c>
      <c r="D13" s="29" t="str">
        <f>[1]Лист1!D13</f>
        <v>итого</v>
      </c>
      <c r="E13" s="30">
        <f>[1]Лист1!E13</f>
        <v>0</v>
      </c>
      <c r="F13" s="31">
        <f>[1]Лист1!F13</f>
        <v>470</v>
      </c>
      <c r="G13" s="31">
        <f>[1]Лист1!G13</f>
        <v>19.72</v>
      </c>
      <c r="H13" s="31">
        <f>[1]Лист1!H13</f>
        <v>19.689999999999998</v>
      </c>
      <c r="I13" s="31">
        <f>[1]Лист1!I13</f>
        <v>65.010000000000005</v>
      </c>
      <c r="J13" s="31">
        <f>[1]Лист1!J13</f>
        <v>520.6</v>
      </c>
      <c r="K13" s="32">
        <f>[1]Лист1!K13</f>
        <v>0</v>
      </c>
      <c r="L13" s="50">
        <f>L6+L7+L8+L9</f>
        <v>33.14</v>
      </c>
      <c r="M13" s="2"/>
    </row>
    <row r="14" spans="1:13" x14ac:dyDescent="0.25">
      <c r="A14" s="33">
        <f>[1]Лист1!A14</f>
        <v>1</v>
      </c>
      <c r="B14" s="33">
        <f>[1]Лист1!B14</f>
        <v>6</v>
      </c>
      <c r="C14" s="34" t="str">
        <f>[1]Лист1!C14</f>
        <v>Завтрак 2</v>
      </c>
      <c r="D14" s="35" t="str">
        <f>[1]Лист1!D14</f>
        <v>фрукты</v>
      </c>
      <c r="E14" s="23" t="str">
        <f>[1]Лист1!E14</f>
        <v>яблоко</v>
      </c>
      <c r="F14" s="24">
        <f>[1]Лист1!F14</f>
        <v>180</v>
      </c>
      <c r="G14" s="24">
        <f>[1]Лист1!G14</f>
        <v>0.7</v>
      </c>
      <c r="H14" s="24">
        <f>[1]Лист1!H14</f>
        <v>0.7</v>
      </c>
      <c r="I14" s="24">
        <f>[1]Лист1!I14</f>
        <v>17.600000000000001</v>
      </c>
      <c r="J14" s="24">
        <f>[1]Лист1!J14</f>
        <v>84.6</v>
      </c>
      <c r="K14" s="25" t="str">
        <f>[1]Лист1!K14</f>
        <v>стр.184</v>
      </c>
      <c r="L14" s="49">
        <v>16.2</v>
      </c>
      <c r="M14" s="2"/>
    </row>
    <row r="15" spans="1:13" ht="39.6" customHeight="1" x14ac:dyDescent="0.25">
      <c r="A15" s="41">
        <f>[1]Лист1!A15</f>
        <v>0</v>
      </c>
      <c r="B15" s="20">
        <f>[1]Лист1!B15</f>
        <v>0</v>
      </c>
      <c r="C15" s="21">
        <f>[1]Лист1!C15</f>
        <v>0</v>
      </c>
      <c r="D15" s="26">
        <f>[1]Лист1!D15</f>
        <v>0</v>
      </c>
      <c r="E15" s="23">
        <f>[1]Лист1!E15</f>
        <v>0</v>
      </c>
      <c r="F15" s="24">
        <f>[1]Лист1!F15</f>
        <v>0</v>
      </c>
      <c r="G15" s="24">
        <f>[1]Лист1!G15</f>
        <v>0</v>
      </c>
      <c r="H15" s="24">
        <f>[1]Лист1!H15</f>
        <v>0</v>
      </c>
      <c r="I15" s="24">
        <f>[1]Лист1!I15</f>
        <v>0</v>
      </c>
      <c r="J15" s="24">
        <f>[1]Лист1!J15</f>
        <v>0</v>
      </c>
      <c r="K15" s="25">
        <f>[1]Лист1!K15</f>
        <v>0</v>
      </c>
      <c r="L15" s="24">
        <f>[1]Лист1!L15</f>
        <v>0</v>
      </c>
      <c r="M15" s="2"/>
    </row>
    <row r="16" spans="1:13" x14ac:dyDescent="0.25">
      <c r="A16" s="41">
        <f>[1]Лист1!A16</f>
        <v>0</v>
      </c>
      <c r="B16" s="20">
        <f>[1]Лист1!B16</f>
        <v>0</v>
      </c>
      <c r="C16" s="21">
        <f>[1]Лист1!C16</f>
        <v>0</v>
      </c>
      <c r="D16" s="26">
        <f>[1]Лист1!D16</f>
        <v>0</v>
      </c>
      <c r="E16" s="23">
        <f>[1]Лист1!E16</f>
        <v>0</v>
      </c>
      <c r="F16" s="24">
        <f>[1]Лист1!F16</f>
        <v>0</v>
      </c>
      <c r="G16" s="24">
        <f>[1]Лист1!G16</f>
        <v>0</v>
      </c>
      <c r="H16" s="24">
        <f>[1]Лист1!H16</f>
        <v>0</v>
      </c>
      <c r="I16" s="24">
        <f>[1]Лист1!I16</f>
        <v>0</v>
      </c>
      <c r="J16" s="24">
        <f>[1]Лист1!J16</f>
        <v>0</v>
      </c>
      <c r="K16" s="25">
        <f>[1]Лист1!K16</f>
        <v>0</v>
      </c>
      <c r="L16" s="24">
        <f>[1]Лист1!L16</f>
        <v>0</v>
      </c>
      <c r="M16" s="2"/>
    </row>
    <row r="17" spans="1:13" x14ac:dyDescent="0.25">
      <c r="A17" s="42">
        <f>[1]Лист1!A17</f>
        <v>0</v>
      </c>
      <c r="B17" s="27">
        <f>[1]Лист1!B17</f>
        <v>0</v>
      </c>
      <c r="C17" s="28">
        <f>[1]Лист1!C17</f>
        <v>0</v>
      </c>
      <c r="D17" s="29" t="str">
        <f>[1]Лист1!D17</f>
        <v>итого</v>
      </c>
      <c r="E17" s="30">
        <f>[1]Лист1!E17</f>
        <v>0</v>
      </c>
      <c r="F17" s="31">
        <f>[1]Лист1!F17</f>
        <v>185</v>
      </c>
      <c r="G17" s="31">
        <f>[1]Лист1!G17</f>
        <v>1.6</v>
      </c>
      <c r="H17" s="31">
        <f>[1]Лист1!H17</f>
        <v>0.36</v>
      </c>
      <c r="I17" s="31">
        <f>[1]Лист1!I17</f>
        <v>14.6</v>
      </c>
      <c r="J17" s="31">
        <f>[1]Лист1!J17</f>
        <v>77.5</v>
      </c>
      <c r="K17" s="32">
        <f>[1]Лист1!K17</f>
        <v>0</v>
      </c>
      <c r="L17" s="50">
        <f>L14</f>
        <v>16.2</v>
      </c>
      <c r="M17" s="2"/>
    </row>
    <row r="18" spans="1:13" ht="25.5" x14ac:dyDescent="0.25">
      <c r="A18" s="33">
        <f>[1]Лист1!A18</f>
        <v>1</v>
      </c>
      <c r="B18" s="33">
        <f>[1]Лист1!B18</f>
        <v>6</v>
      </c>
      <c r="C18" s="34" t="str">
        <f>[1]Лист1!C18</f>
        <v>Обед</v>
      </c>
      <c r="D18" s="22" t="str">
        <f>[1]Лист1!D18</f>
        <v>закуска</v>
      </c>
      <c r="E18" s="23" t="str">
        <f>[1]Лист1!E18</f>
        <v>салат из свеклы с чесноком</v>
      </c>
      <c r="F18" s="24">
        <f>[1]Лист1!F18</f>
        <v>60</v>
      </c>
      <c r="G18" s="24">
        <f>[1]Лист1!G18</f>
        <v>0.84</v>
      </c>
      <c r="H18" s="24">
        <f>[1]Лист1!H18</f>
        <v>6.04</v>
      </c>
      <c r="I18" s="24">
        <f>[1]Лист1!I18</f>
        <v>5.53</v>
      </c>
      <c r="J18" s="24">
        <f>[1]Лист1!J18</f>
        <v>79.319999999999993</v>
      </c>
      <c r="K18" s="25" t="str">
        <f>[1]Лист1!K18</f>
        <v>стр.84</v>
      </c>
      <c r="L18" s="24">
        <v>5.12</v>
      </c>
      <c r="M18" s="2"/>
    </row>
    <row r="19" spans="1:13" ht="79.150000000000006" customHeight="1" x14ac:dyDescent="0.25">
      <c r="A19" s="41">
        <f>[1]Лист1!A19</f>
        <v>0</v>
      </c>
      <c r="B19" s="20">
        <f>[1]Лист1!B19</f>
        <v>0</v>
      </c>
      <c r="C19" s="21">
        <f>[1]Лист1!C19</f>
        <v>0</v>
      </c>
      <c r="D19" s="22" t="str">
        <f>[1]Лист1!D19</f>
        <v>1 блюдо</v>
      </c>
      <c r="E19" s="23" t="str">
        <f>[1]Лист1!E19</f>
        <v>щи со сметаной на мясном бульое</v>
      </c>
      <c r="F19" s="24">
        <f>[1]Лист1!F19</f>
        <v>280</v>
      </c>
      <c r="G19" s="24">
        <f>[1]Лист1!G19</f>
        <v>7.71</v>
      </c>
      <c r="H19" s="24">
        <f>[1]Лист1!H19</f>
        <v>8.16</v>
      </c>
      <c r="I19" s="24">
        <f>[1]Лист1!I19</f>
        <v>6.64</v>
      </c>
      <c r="J19" s="24">
        <f>[1]Лист1!J19</f>
        <v>131.4</v>
      </c>
      <c r="K19" s="36" t="str">
        <f>[1]Лист1!K19</f>
        <v>120/57</v>
      </c>
      <c r="L19" s="24">
        <v>27.34</v>
      </c>
      <c r="M19" s="2"/>
    </row>
    <row r="20" spans="1:13" ht="39.6" customHeight="1" x14ac:dyDescent="0.25">
      <c r="A20" s="41">
        <f>[1]Лист1!A20</f>
        <v>0</v>
      </c>
      <c r="B20" s="20">
        <f>[1]Лист1!B20</f>
        <v>0</v>
      </c>
      <c r="C20" s="21">
        <f>[1]Лист1!C20</f>
        <v>0</v>
      </c>
      <c r="D20" s="22" t="str">
        <f>[1]Лист1!D20</f>
        <v>2 блюдо</v>
      </c>
      <c r="E20" s="23" t="str">
        <f>[1]Лист1!E20</f>
        <v>котлета мясная</v>
      </c>
      <c r="F20" s="24">
        <f>[1]Лист1!F20</f>
        <v>100</v>
      </c>
      <c r="G20" s="24">
        <f>[1]Лист1!G20</f>
        <v>14.2</v>
      </c>
      <c r="H20" s="24">
        <f>[1]Лист1!H20</f>
        <v>11.4</v>
      </c>
      <c r="I20" s="24">
        <f>[1]Лист1!I20</f>
        <v>1</v>
      </c>
      <c r="J20" s="24">
        <f>[1]Лист1!J20</f>
        <v>213</v>
      </c>
      <c r="K20" s="25">
        <f>[1]Лист1!K20</f>
        <v>416</v>
      </c>
      <c r="L20" s="24">
        <v>42.27</v>
      </c>
      <c r="M20" s="2"/>
    </row>
    <row r="21" spans="1:13" ht="39.6" customHeight="1" x14ac:dyDescent="0.25">
      <c r="A21" s="41">
        <f>[1]Лист1!A21</f>
        <v>0</v>
      </c>
      <c r="B21" s="20">
        <f>[1]Лист1!B21</f>
        <v>0</v>
      </c>
      <c r="C21" s="21">
        <f>[1]Лист1!C21</f>
        <v>0</v>
      </c>
      <c r="D21" s="22" t="str">
        <f>[1]Лист1!D21</f>
        <v>гарнир</v>
      </c>
      <c r="E21" s="23" t="str">
        <f>[1]Лист1!E21</f>
        <v>каша пшенная</v>
      </c>
      <c r="F21" s="24">
        <f>[1]Лист1!F21</f>
        <v>150</v>
      </c>
      <c r="G21" s="24">
        <f>[1]Лист1!G21</f>
        <v>6.57</v>
      </c>
      <c r="H21" s="24">
        <f>[1]Лист1!H21</f>
        <v>5.37</v>
      </c>
      <c r="I21" s="24">
        <f>[1]Лист1!I21</f>
        <v>38.299999999999997</v>
      </c>
      <c r="J21" s="24">
        <f>[1]Лист1!J21</f>
        <v>228.58</v>
      </c>
      <c r="K21" s="25" t="str">
        <f>[1]Лист1!K21</f>
        <v>таб.4</v>
      </c>
      <c r="L21" s="24">
        <v>5.84</v>
      </c>
      <c r="M21" s="2"/>
    </row>
    <row r="22" spans="1:13" ht="52.9" customHeight="1" x14ac:dyDescent="0.25">
      <c r="A22" s="41">
        <f>[1]Лист1!A22</f>
        <v>0</v>
      </c>
      <c r="B22" s="20">
        <f>[1]Лист1!B22</f>
        <v>0</v>
      </c>
      <c r="C22" s="21">
        <f>[1]Лист1!C22</f>
        <v>0</v>
      </c>
      <c r="D22" s="22" t="str">
        <f>[1]Лист1!D22</f>
        <v>напиток</v>
      </c>
      <c r="E22" s="23" t="str">
        <f>[1]Лист1!E22</f>
        <v>компот из сухофруктов</v>
      </c>
      <c r="F22" s="24">
        <f>[1]Лист1!F22</f>
        <v>200</v>
      </c>
      <c r="G22" s="24">
        <f>[1]Лист1!G22</f>
        <v>0.56000000000000005</v>
      </c>
      <c r="H22" s="24">
        <f>[1]Лист1!H22</f>
        <v>0.05</v>
      </c>
      <c r="I22" s="24">
        <f>[1]Лист1!I22</f>
        <v>27.89</v>
      </c>
      <c r="J22" s="24">
        <f>[1]Лист1!J22</f>
        <v>113.79</v>
      </c>
      <c r="K22" s="25">
        <f>[1]Лист1!K22</f>
        <v>588</v>
      </c>
      <c r="L22" s="49">
        <v>5.2</v>
      </c>
      <c r="M22" s="2"/>
    </row>
    <row r="23" spans="1:13" ht="39.6" customHeight="1" x14ac:dyDescent="0.25">
      <c r="A23" s="41">
        <f>[1]Лист1!A23</f>
        <v>0</v>
      </c>
      <c r="B23" s="20">
        <f>[1]Лист1!B23</f>
        <v>0</v>
      </c>
      <c r="C23" s="21">
        <f>[1]Лист1!C23</f>
        <v>0</v>
      </c>
      <c r="D23" s="22" t="str">
        <f>[1]Лист1!D23</f>
        <v>хлеб бел.</v>
      </c>
      <c r="E23" s="23" t="str">
        <f>[1]Лист1!E23</f>
        <v>хлеб пшеничный</v>
      </c>
      <c r="F23" s="24">
        <f>[1]Лист1!F23</f>
        <v>50</v>
      </c>
      <c r="G23" s="24">
        <f>[1]Лист1!G23</f>
        <v>4.45</v>
      </c>
      <c r="H23" s="24">
        <f>[1]Лист1!H23</f>
        <v>1.6</v>
      </c>
      <c r="I23" s="24">
        <f>[1]Лист1!I23</f>
        <v>23.3</v>
      </c>
      <c r="J23" s="24">
        <f>[1]Лист1!J23</f>
        <v>133</v>
      </c>
      <c r="K23" s="25" t="str">
        <f>[1]Лист1!K23</f>
        <v>стр. 134</v>
      </c>
      <c r="L23" s="24">
        <v>3.01</v>
      </c>
      <c r="M23" s="2"/>
    </row>
    <row r="24" spans="1:13" ht="39.6" customHeight="1" x14ac:dyDescent="0.25">
      <c r="A24" s="41">
        <f>[1]Лист1!A24</f>
        <v>0</v>
      </c>
      <c r="B24" s="20">
        <f>[1]Лист1!B24</f>
        <v>0</v>
      </c>
      <c r="C24" s="21">
        <f>[1]Лист1!C24</f>
        <v>0</v>
      </c>
      <c r="D24" s="22" t="str">
        <f>[1]Лист1!D24</f>
        <v>хлеб черн.</v>
      </c>
      <c r="E24" s="23" t="str">
        <f>[1]Лист1!E24</f>
        <v>хлеб бородинский</v>
      </c>
      <c r="F24" s="24">
        <f>[1]Лист1!F24</f>
        <v>40</v>
      </c>
      <c r="G24" s="24">
        <f>[1]Лист1!G24</f>
        <v>3.4</v>
      </c>
      <c r="H24" s="24">
        <f>[1]Лист1!H24</f>
        <v>1.26</v>
      </c>
      <c r="I24" s="24">
        <f>[1]Лист1!I24</f>
        <v>17</v>
      </c>
      <c r="J24" s="24">
        <f>[1]Лист1!J24</f>
        <v>103.6</v>
      </c>
      <c r="K24" s="25" t="str">
        <f>[1]Лист1!K24</f>
        <v>стр. 142</v>
      </c>
      <c r="L24" s="24">
        <v>2.3199999999999998</v>
      </c>
      <c r="M24" s="2"/>
    </row>
    <row r="25" spans="1:13" x14ac:dyDescent="0.25">
      <c r="A25" s="41">
        <f>[1]Лист1!A25</f>
        <v>0</v>
      </c>
      <c r="B25" s="20">
        <f>[1]Лист1!B25</f>
        <v>0</v>
      </c>
      <c r="C25" s="21">
        <f>[1]Лист1!C25</f>
        <v>0</v>
      </c>
      <c r="D25" s="26">
        <f>[1]Лист1!D25</f>
        <v>0</v>
      </c>
      <c r="E25" s="23">
        <f>[1]Лист1!E25</f>
        <v>0</v>
      </c>
      <c r="F25" s="24">
        <f>[1]Лист1!F25</f>
        <v>0</v>
      </c>
      <c r="G25" s="24">
        <f>[1]Лист1!G25</f>
        <v>0</v>
      </c>
      <c r="H25" s="24">
        <f>[1]Лист1!H25</f>
        <v>0</v>
      </c>
      <c r="I25" s="24">
        <f>[1]Лист1!I25</f>
        <v>0</v>
      </c>
      <c r="J25" s="24">
        <f>[1]Лист1!J25</f>
        <v>0</v>
      </c>
      <c r="K25" s="25">
        <f>[1]Лист1!K25</f>
        <v>0</v>
      </c>
      <c r="L25" s="24">
        <f>[1]Лист1!L25</f>
        <v>0</v>
      </c>
      <c r="M25" s="2"/>
    </row>
    <row r="26" spans="1:13" x14ac:dyDescent="0.25">
      <c r="A26" s="41">
        <f>[1]Лист1!A26</f>
        <v>0</v>
      </c>
      <c r="B26" s="20">
        <f>[1]Лист1!B26</f>
        <v>0</v>
      </c>
      <c r="C26" s="21">
        <f>[1]Лист1!C26</f>
        <v>0</v>
      </c>
      <c r="D26" s="26">
        <f>[1]Лист1!D26</f>
        <v>0</v>
      </c>
      <c r="E26" s="23">
        <f>[1]Лист1!E26</f>
        <v>0</v>
      </c>
      <c r="F26" s="24">
        <f>[1]Лист1!F26</f>
        <v>0</v>
      </c>
      <c r="G26" s="24">
        <f>[1]Лист1!G26</f>
        <v>0</v>
      </c>
      <c r="H26" s="24">
        <f>[1]Лист1!H26</f>
        <v>0</v>
      </c>
      <c r="I26" s="24">
        <f>[1]Лист1!I26</f>
        <v>0</v>
      </c>
      <c r="J26" s="24">
        <f>[1]Лист1!J26</f>
        <v>0</v>
      </c>
      <c r="K26" s="25">
        <f>[1]Лист1!K26</f>
        <v>0</v>
      </c>
      <c r="L26" s="24">
        <f>[1]Лист1!L26</f>
        <v>0</v>
      </c>
      <c r="M26" s="2"/>
    </row>
    <row r="27" spans="1:13" x14ac:dyDescent="0.25">
      <c r="A27" s="42">
        <f>[1]Лист1!A27</f>
        <v>0</v>
      </c>
      <c r="B27" s="27">
        <f>[1]Лист1!B27</f>
        <v>0</v>
      </c>
      <c r="C27" s="28">
        <f>[1]Лист1!C27</f>
        <v>0</v>
      </c>
      <c r="D27" s="29" t="str">
        <f>[1]Лист1!D27</f>
        <v>итого</v>
      </c>
      <c r="E27" s="30">
        <f>[1]Лист1!E27</f>
        <v>0</v>
      </c>
      <c r="F27" s="31">
        <f>[1]Лист1!F27</f>
        <v>880</v>
      </c>
      <c r="G27" s="31">
        <f>[1]Лист1!G27</f>
        <v>37.729999999999997</v>
      </c>
      <c r="H27" s="31">
        <f>[1]Лист1!H27</f>
        <v>33.880000000000003</v>
      </c>
      <c r="I27" s="31">
        <f>[1]Лист1!I27</f>
        <v>119.66</v>
      </c>
      <c r="J27" s="31">
        <f>[1]Лист1!J27</f>
        <v>1002.69</v>
      </c>
      <c r="K27" s="32">
        <f>[1]Лист1!K27</f>
        <v>0</v>
      </c>
      <c r="L27" s="50">
        <f>L18+L19+L20+L21+L22+L23+L24</f>
        <v>91.100000000000009</v>
      </c>
      <c r="M27" s="2"/>
    </row>
    <row r="28" spans="1:13" ht="39.6" customHeight="1" x14ac:dyDescent="0.25">
      <c r="A28" s="33">
        <f>[1]Лист1!A28</f>
        <v>1</v>
      </c>
      <c r="B28" s="33">
        <f>[1]Лист1!B28</f>
        <v>6</v>
      </c>
      <c r="C28" s="34" t="str">
        <f>[1]Лист1!C28</f>
        <v>Полдник</v>
      </c>
      <c r="D28" s="35" t="str">
        <f>[1]Лист1!D28</f>
        <v>булочное</v>
      </c>
      <c r="E28" s="23" t="str">
        <f>[1]Лист1!E28</f>
        <v>сырники с молочным соусом</v>
      </c>
      <c r="F28" s="24">
        <f>[1]Лист1!F28</f>
        <v>200</v>
      </c>
      <c r="G28" s="24">
        <f>[1]Лист1!G28</f>
        <v>58</v>
      </c>
      <c r="H28" s="24">
        <f>[1]Лист1!H28</f>
        <v>5</v>
      </c>
      <c r="I28" s="24">
        <f>[1]Лист1!I28</f>
        <v>9.6</v>
      </c>
      <c r="J28" s="24">
        <f>[1]Лист1!J28</f>
        <v>108</v>
      </c>
      <c r="K28" s="25">
        <f>[1]Лист1!K28</f>
        <v>644</v>
      </c>
      <c r="L28" s="24">
        <v>49.02</v>
      </c>
      <c r="M28" s="2"/>
    </row>
    <row r="29" spans="1:13" ht="39.6" customHeight="1" x14ac:dyDescent="0.25">
      <c r="A29" s="41">
        <f>[1]Лист1!A29</f>
        <v>0</v>
      </c>
      <c r="B29" s="20">
        <f>[1]Лист1!B29</f>
        <v>0</v>
      </c>
      <c r="C29" s="21">
        <f>[1]Лист1!C29</f>
        <v>0</v>
      </c>
      <c r="D29" s="35" t="str">
        <f>[1]Лист1!D29</f>
        <v>напиток</v>
      </c>
      <c r="E29" s="23" t="str">
        <f>[1]Лист1!E29</f>
        <v>молоко кипячёное</v>
      </c>
      <c r="F29" s="24">
        <f>[1]Лист1!F29</f>
        <v>200</v>
      </c>
      <c r="G29" s="24">
        <f>[1]Лист1!G29</f>
        <v>5.8</v>
      </c>
      <c r="H29" s="24">
        <f>[1]Лист1!H29</f>
        <v>5</v>
      </c>
      <c r="I29" s="24">
        <f>[1]Лист1!I29</f>
        <v>9.6</v>
      </c>
      <c r="J29" s="24">
        <f>[1]Лист1!J29</f>
        <v>108</v>
      </c>
      <c r="K29" s="25">
        <f>[1]Лист1!K29</f>
        <v>644</v>
      </c>
      <c r="L29" s="24">
        <v>12.66</v>
      </c>
      <c r="M29" s="2"/>
    </row>
    <row r="30" spans="1:13" x14ac:dyDescent="0.25">
      <c r="A30" s="41">
        <f>[1]Лист1!A30</f>
        <v>0</v>
      </c>
      <c r="B30" s="20">
        <f>[1]Лист1!B30</f>
        <v>0</v>
      </c>
      <c r="C30" s="21">
        <f>[1]Лист1!C30</f>
        <v>0</v>
      </c>
      <c r="D30" s="26">
        <f>[1]Лист1!D30</f>
        <v>0</v>
      </c>
      <c r="E30" s="23">
        <f>[1]Лист1!E30</f>
        <v>0</v>
      </c>
      <c r="F30" s="24">
        <f>[1]Лист1!F30</f>
        <v>0</v>
      </c>
      <c r="G30" s="24">
        <f>[1]Лист1!G30</f>
        <v>0</v>
      </c>
      <c r="H30" s="24">
        <f>[1]Лист1!H30</f>
        <v>0</v>
      </c>
      <c r="I30" s="24">
        <f>[1]Лист1!I30</f>
        <v>0</v>
      </c>
      <c r="J30" s="24">
        <f>[1]Лист1!J30</f>
        <v>0</v>
      </c>
      <c r="K30" s="25">
        <f>[1]Лист1!K30</f>
        <v>0</v>
      </c>
      <c r="L30" s="24">
        <f>[1]Лист1!L30</f>
        <v>0</v>
      </c>
      <c r="M30" s="2"/>
    </row>
    <row r="31" spans="1:13" x14ac:dyDescent="0.25">
      <c r="A31" s="41">
        <f>[1]Лист1!A31</f>
        <v>0</v>
      </c>
      <c r="B31" s="20">
        <f>[1]Лист1!B31</f>
        <v>0</v>
      </c>
      <c r="C31" s="21">
        <f>[1]Лист1!C31</f>
        <v>0</v>
      </c>
      <c r="D31" s="26">
        <f>[1]Лист1!D31</f>
        <v>0</v>
      </c>
      <c r="E31" s="23">
        <f>[1]Лист1!E31</f>
        <v>0</v>
      </c>
      <c r="F31" s="24">
        <f>[1]Лист1!F31</f>
        <v>0</v>
      </c>
      <c r="G31" s="24">
        <f>[1]Лист1!G31</f>
        <v>0</v>
      </c>
      <c r="H31" s="24">
        <f>[1]Лист1!H31</f>
        <v>0</v>
      </c>
      <c r="I31" s="24">
        <f>[1]Лист1!I31</f>
        <v>0</v>
      </c>
      <c r="J31" s="24">
        <f>[1]Лист1!J31</f>
        <v>0</v>
      </c>
      <c r="K31" s="25">
        <f>[1]Лист1!K31</f>
        <v>0</v>
      </c>
      <c r="L31" s="24">
        <f>[1]Лист1!L31</f>
        <v>0</v>
      </c>
      <c r="M31" s="2"/>
    </row>
    <row r="32" spans="1:13" x14ac:dyDescent="0.25">
      <c r="A32" s="42">
        <f>[1]Лист1!A32</f>
        <v>0</v>
      </c>
      <c r="B32" s="27">
        <f>[1]Лист1!B32</f>
        <v>0</v>
      </c>
      <c r="C32" s="28">
        <f>[1]Лист1!C32</f>
        <v>0</v>
      </c>
      <c r="D32" s="29" t="str">
        <f>[1]Лист1!D32</f>
        <v>итого</v>
      </c>
      <c r="E32" s="30">
        <f>[1]Лист1!E32</f>
        <v>0</v>
      </c>
      <c r="F32" s="31">
        <f>[1]Лист1!F32</f>
        <v>400</v>
      </c>
      <c r="G32" s="31">
        <f>[1]Лист1!G32</f>
        <v>63.8</v>
      </c>
      <c r="H32" s="31">
        <f>[1]Лист1!H32</f>
        <v>10</v>
      </c>
      <c r="I32" s="31">
        <f>[1]Лист1!I32</f>
        <v>19.2</v>
      </c>
      <c r="J32" s="31">
        <f>[1]Лист1!J32</f>
        <v>216</v>
      </c>
      <c r="K32" s="32">
        <f>[1]Лист1!K32</f>
        <v>0</v>
      </c>
      <c r="L32" s="31">
        <f>L28+L29</f>
        <v>61.680000000000007</v>
      </c>
      <c r="M32" s="2"/>
    </row>
    <row r="33" spans="1:13" ht="66" customHeight="1" x14ac:dyDescent="0.25">
      <c r="A33" s="33">
        <f>[1]Лист1!A33</f>
        <v>1</v>
      </c>
      <c r="B33" s="33">
        <f>[1]Лист1!B33</f>
        <v>6</v>
      </c>
      <c r="C33" s="34" t="str">
        <f>[1]Лист1!C33</f>
        <v>Ужин</v>
      </c>
      <c r="D33" s="22" t="str">
        <f>[1]Лист1!D33</f>
        <v>гор.блюдо</v>
      </c>
      <c r="E33" s="23" t="str">
        <f>[1]Лист1!E33</f>
        <v>макаронник запеченный с мясом</v>
      </c>
      <c r="F33" s="24">
        <f>[1]Лист1!F33</f>
        <v>200</v>
      </c>
      <c r="G33" s="24">
        <f>[1]Лист1!G33</f>
        <v>24.4</v>
      </c>
      <c r="H33" s="24">
        <f>[1]Лист1!H33</f>
        <v>22.3</v>
      </c>
      <c r="I33" s="24">
        <f>[1]Лист1!I33</f>
        <v>38.15</v>
      </c>
      <c r="J33" s="24">
        <f>[1]Лист1!J33</f>
        <v>451</v>
      </c>
      <c r="K33" s="25">
        <f>[1]Лист1!K33</f>
        <v>431</v>
      </c>
      <c r="L33" s="24">
        <v>59.69</v>
      </c>
      <c r="M33" s="2"/>
    </row>
    <row r="34" spans="1:13" ht="66" customHeight="1" x14ac:dyDescent="0.25">
      <c r="A34" s="41">
        <f>[1]Лист1!A34</f>
        <v>0</v>
      </c>
      <c r="B34" s="20">
        <f>[1]Лист1!B34</f>
        <v>0</v>
      </c>
      <c r="C34" s="21">
        <f>[1]Лист1!C34</f>
        <v>0</v>
      </c>
      <c r="D34" s="22" t="str">
        <f>[1]Лист1!D34</f>
        <v xml:space="preserve">закуска </v>
      </c>
      <c r="E34" s="23" t="str">
        <f>[1]Лист1!E34</f>
        <v>горошек конс с т.о</v>
      </c>
      <c r="F34" s="24">
        <f>[1]Лист1!F34</f>
        <v>60</v>
      </c>
      <c r="G34" s="24">
        <f>[1]Лист1!G34</f>
        <v>1.86</v>
      </c>
      <c r="H34" s="24">
        <f>[1]Лист1!H34</f>
        <v>0.12</v>
      </c>
      <c r="I34" s="24">
        <f>[1]Лист1!I34</f>
        <v>3.9</v>
      </c>
      <c r="J34" s="24">
        <f>[1]Лист1!J34</f>
        <v>24</v>
      </c>
      <c r="K34" s="25" t="str">
        <f>[1]Лист1!K34</f>
        <v>стр.564</v>
      </c>
      <c r="L34" s="24">
        <v>12.48</v>
      </c>
      <c r="M34" s="2"/>
    </row>
    <row r="35" spans="1:13" ht="26.45" customHeight="1" x14ac:dyDescent="0.25">
      <c r="A35" s="41">
        <f>[1]Лист1!A35</f>
        <v>0</v>
      </c>
      <c r="B35" s="20">
        <f>[1]Лист1!B35</f>
        <v>0</v>
      </c>
      <c r="C35" s="21">
        <f>[1]Лист1!C35</f>
        <v>0</v>
      </c>
      <c r="D35" s="22" t="str">
        <f>[1]Лист1!D35</f>
        <v>напиток</v>
      </c>
      <c r="E35" s="23" t="str">
        <f>[1]Лист1!E35</f>
        <v>сок фруктовый</v>
      </c>
      <c r="F35" s="24">
        <f>[1]Лист1!F35</f>
        <v>200</v>
      </c>
      <c r="G35" s="24">
        <f>[1]Лист1!G35</f>
        <v>0.2</v>
      </c>
      <c r="H35" s="24">
        <f>[1]Лист1!H35</f>
        <v>0</v>
      </c>
      <c r="I35" s="24">
        <f>[1]Лист1!I35</f>
        <v>26</v>
      </c>
      <c r="J35" s="24">
        <f>[1]Лист1!J35</f>
        <v>106</v>
      </c>
      <c r="K35" s="25" t="str">
        <f>[1]Лист1!K35</f>
        <v>стр. 216</v>
      </c>
      <c r="L35" s="49">
        <v>22</v>
      </c>
      <c r="M35" s="2"/>
    </row>
    <row r="36" spans="1:13" ht="52.9" customHeight="1" x14ac:dyDescent="0.25">
      <c r="A36" s="41">
        <f>[1]Лист1!A36</f>
        <v>0</v>
      </c>
      <c r="B36" s="20">
        <f>[1]Лист1!B36</f>
        <v>0</v>
      </c>
      <c r="C36" s="21">
        <f>[1]Лист1!C36</f>
        <v>0</v>
      </c>
      <c r="D36" s="22" t="str">
        <f>[1]Лист1!D36</f>
        <v>хлеб бел.</v>
      </c>
      <c r="E36" s="23" t="str">
        <f>[1]Лист1!E36</f>
        <v>хлеб пшеничный</v>
      </c>
      <c r="F36" s="24">
        <f>[1]Лист1!F36</f>
        <v>50</v>
      </c>
      <c r="G36" s="24">
        <f>[1]Лист1!G36</f>
        <v>4.45</v>
      </c>
      <c r="H36" s="24">
        <f>[1]Лист1!H36</f>
        <v>1.6</v>
      </c>
      <c r="I36" s="24">
        <f>[1]Лист1!I36</f>
        <v>23.3</v>
      </c>
      <c r="J36" s="24">
        <f>[1]Лист1!J36</f>
        <v>133</v>
      </c>
      <c r="K36" s="25" t="str">
        <f>[1]Лист1!K36</f>
        <v>стр. 134</v>
      </c>
      <c r="L36" s="24">
        <v>3.01</v>
      </c>
      <c r="M36" s="2"/>
    </row>
    <row r="37" spans="1:13" ht="39.6" customHeight="1" x14ac:dyDescent="0.25">
      <c r="A37" s="41">
        <f>[1]Лист1!A37</f>
        <v>0</v>
      </c>
      <c r="B37" s="20">
        <f>[1]Лист1!B37</f>
        <v>0</v>
      </c>
      <c r="C37" s="21">
        <f>[1]Лист1!C37</f>
        <v>0</v>
      </c>
      <c r="D37" s="22" t="str">
        <f>[1]Лист1!D37</f>
        <v>хлеб черн.</v>
      </c>
      <c r="E37" s="23" t="str">
        <f>[1]Лист1!E37</f>
        <v>хлеб бородинский</v>
      </c>
      <c r="F37" s="24">
        <f>[1]Лист1!F37</f>
        <v>40</v>
      </c>
      <c r="G37" s="24">
        <f>[1]Лист1!G37</f>
        <v>3.4</v>
      </c>
      <c r="H37" s="24">
        <f>[1]Лист1!H37</f>
        <v>1.26</v>
      </c>
      <c r="I37" s="24">
        <f>[1]Лист1!I37</f>
        <v>17</v>
      </c>
      <c r="J37" s="24">
        <f>[1]Лист1!J37</f>
        <v>103.6</v>
      </c>
      <c r="K37" s="25" t="str">
        <f>[1]Лист1!K37</f>
        <v>стр. 142</v>
      </c>
      <c r="L37" s="24">
        <v>2.3199999999999998</v>
      </c>
      <c r="M37" s="2"/>
    </row>
    <row r="38" spans="1:13" x14ac:dyDescent="0.25">
      <c r="A38" s="41">
        <f>[1]Лист1!A38</f>
        <v>0</v>
      </c>
      <c r="B38" s="20">
        <f>[1]Лист1!B38</f>
        <v>0</v>
      </c>
      <c r="C38" s="21">
        <f>[1]Лист1!C38</f>
        <v>0</v>
      </c>
      <c r="D38" s="26">
        <f>[1]Лист1!D38</f>
        <v>0</v>
      </c>
      <c r="E38" s="23">
        <f>[1]Лист1!E38</f>
        <v>0</v>
      </c>
      <c r="F38" s="24">
        <f>[1]Лист1!F38</f>
        <v>0</v>
      </c>
      <c r="G38" s="24">
        <f>[1]Лист1!G38</f>
        <v>0</v>
      </c>
      <c r="H38" s="24">
        <f>[1]Лист1!H38</f>
        <v>0</v>
      </c>
      <c r="I38" s="24">
        <f>[1]Лист1!I38</f>
        <v>0</v>
      </c>
      <c r="J38" s="24">
        <f>[1]Лист1!J38</f>
        <v>0</v>
      </c>
      <c r="K38" s="25">
        <f>[1]Лист1!K38</f>
        <v>0</v>
      </c>
      <c r="L38" s="24">
        <f>[1]Лист1!L38</f>
        <v>0</v>
      </c>
      <c r="M38" s="2"/>
    </row>
    <row r="39" spans="1:13" x14ac:dyDescent="0.25">
      <c r="A39" s="42">
        <f>[1]Лист1!A39</f>
        <v>0</v>
      </c>
      <c r="B39" s="27">
        <f>[1]Лист1!B39</f>
        <v>0</v>
      </c>
      <c r="C39" s="28">
        <f>[1]Лист1!C39</f>
        <v>0</v>
      </c>
      <c r="D39" s="29" t="str">
        <f>[1]Лист1!D39</f>
        <v>итого</v>
      </c>
      <c r="E39" s="30">
        <f>[1]Лист1!E39</f>
        <v>0</v>
      </c>
      <c r="F39" s="31">
        <f>[1]Лист1!F39</f>
        <v>550</v>
      </c>
      <c r="G39" s="31">
        <f>[1]Лист1!G39</f>
        <v>34.309999999999995</v>
      </c>
      <c r="H39" s="31">
        <f>[1]Лист1!H39</f>
        <v>33</v>
      </c>
      <c r="I39" s="31">
        <f>[1]Лист1!I39</f>
        <v>108.35</v>
      </c>
      <c r="J39" s="31">
        <f>[1]Лист1!J39</f>
        <v>817.6</v>
      </c>
      <c r="K39" s="32">
        <f>[1]Лист1!K39</f>
        <v>0</v>
      </c>
      <c r="L39" s="51">
        <f>L33+L34+L35+L36+L37</f>
        <v>99.5</v>
      </c>
      <c r="M39" s="2"/>
    </row>
    <row r="40" spans="1:13" x14ac:dyDescent="0.25">
      <c r="A40" s="33">
        <f>[1]Лист1!A40</f>
        <v>1</v>
      </c>
      <c r="B40" s="33">
        <f>[1]Лист1!B40</f>
        <v>6</v>
      </c>
      <c r="C40" s="34" t="str">
        <f>[1]Лист1!C40</f>
        <v>Ужин 2</v>
      </c>
      <c r="D40" s="35" t="str">
        <f>[1]Лист1!D40</f>
        <v>кисломол.</v>
      </c>
      <c r="E40" s="23" t="str">
        <f>[1]Лист1!E40</f>
        <v>ряженка</v>
      </c>
      <c r="F40" s="24">
        <f>[1]Лист1!F40</f>
        <v>150</v>
      </c>
      <c r="G40" s="24">
        <f>[1]Лист1!G40</f>
        <v>4.3099999999999996</v>
      </c>
      <c r="H40" s="24">
        <f>[1]Лист1!H40</f>
        <v>3.73</v>
      </c>
      <c r="I40" s="24">
        <f>[1]Лист1!I40</f>
        <v>6.3</v>
      </c>
      <c r="J40" s="24">
        <f>[1]Лист1!J40</f>
        <v>80.599999999999994</v>
      </c>
      <c r="K40" s="25">
        <f>[1]Лист1!K40</f>
        <v>645</v>
      </c>
      <c r="L40" s="24">
        <v>17.670000000000002</v>
      </c>
      <c r="M40" s="2"/>
    </row>
    <row r="41" spans="1:13" x14ac:dyDescent="0.25">
      <c r="A41" s="41">
        <f>[1]Лист1!A41</f>
        <v>0</v>
      </c>
      <c r="B41" s="20">
        <f>[1]Лист1!B41</f>
        <v>0</v>
      </c>
      <c r="C41" s="21">
        <f>[1]Лист1!C41</f>
        <v>0</v>
      </c>
      <c r="D41" s="35">
        <f>[1]Лист1!D41</f>
        <v>0</v>
      </c>
      <c r="E41" s="23">
        <f>[1]Лист1!E41</f>
        <v>0</v>
      </c>
      <c r="F41" s="24">
        <f>[1]Лист1!F41</f>
        <v>0</v>
      </c>
      <c r="G41" s="24">
        <f>[1]Лист1!G41</f>
        <v>0</v>
      </c>
      <c r="H41" s="24">
        <f>[1]Лист1!H41</f>
        <v>0</v>
      </c>
      <c r="I41" s="24">
        <f>[1]Лист1!I41</f>
        <v>0</v>
      </c>
      <c r="J41" s="24">
        <f>[1]Лист1!J41</f>
        <v>0</v>
      </c>
      <c r="K41" s="25">
        <f>[1]Лист1!K41</f>
        <v>0</v>
      </c>
      <c r="L41" s="24">
        <f>[1]Лист1!L41</f>
        <v>0</v>
      </c>
      <c r="M41" s="2"/>
    </row>
    <row r="42" spans="1:13" ht="15" customHeight="1" x14ac:dyDescent="0.25">
      <c r="A42" s="41">
        <f>[1]Лист1!A42</f>
        <v>0</v>
      </c>
      <c r="B42" s="20">
        <f>[1]Лист1!B42</f>
        <v>0</v>
      </c>
      <c r="C42" s="21">
        <f>[1]Лист1!C42</f>
        <v>0</v>
      </c>
      <c r="D42" s="35">
        <f>[1]Лист1!D42</f>
        <v>0</v>
      </c>
      <c r="E42" s="23">
        <f>[1]Лист1!E42</f>
        <v>0</v>
      </c>
      <c r="F42" s="24">
        <f>[1]Лист1!F42</f>
        <v>0</v>
      </c>
      <c r="G42" s="24">
        <f>[1]Лист1!G42</f>
        <v>0</v>
      </c>
      <c r="H42" s="24">
        <f>[1]Лист1!H42</f>
        <v>0</v>
      </c>
      <c r="I42" s="24">
        <f>[1]Лист1!I42</f>
        <v>0</v>
      </c>
      <c r="J42" s="24">
        <f>[1]Лист1!J42</f>
        <v>0</v>
      </c>
      <c r="K42" s="25">
        <f>[1]Лист1!K42</f>
        <v>0</v>
      </c>
      <c r="L42" s="24">
        <f>[1]Лист1!L42</f>
        <v>0</v>
      </c>
      <c r="M42" s="2"/>
    </row>
    <row r="43" spans="1:13" x14ac:dyDescent="0.25">
      <c r="A43" s="41">
        <f>[1]Лист1!A43</f>
        <v>0</v>
      </c>
      <c r="B43" s="20">
        <f>[1]Лист1!B43</f>
        <v>0</v>
      </c>
      <c r="C43" s="21">
        <f>[1]Лист1!C43</f>
        <v>0</v>
      </c>
      <c r="D43" s="35">
        <f>[1]Лист1!D43</f>
        <v>0</v>
      </c>
      <c r="E43" s="23">
        <f>[1]Лист1!E43</f>
        <v>0</v>
      </c>
      <c r="F43" s="24">
        <f>[1]Лист1!F43</f>
        <v>0</v>
      </c>
      <c r="G43" s="24">
        <f>[1]Лист1!G43</f>
        <v>0</v>
      </c>
      <c r="H43" s="24">
        <f>[1]Лист1!H43</f>
        <v>0</v>
      </c>
      <c r="I43" s="24">
        <f>[1]Лист1!I43</f>
        <v>0</v>
      </c>
      <c r="J43" s="24">
        <f>[1]Лист1!J43</f>
        <v>0</v>
      </c>
      <c r="K43" s="25">
        <f>[1]Лист1!K43</f>
        <v>0</v>
      </c>
      <c r="L43" s="24">
        <f>[1]Лист1!L43</f>
        <v>0</v>
      </c>
      <c r="M43" s="2"/>
    </row>
    <row r="44" spans="1:13" x14ac:dyDescent="0.25">
      <c r="A44" s="41">
        <f>[1]Лист1!A44</f>
        <v>0</v>
      </c>
      <c r="B44" s="20">
        <f>[1]Лист1!B44</f>
        <v>0</v>
      </c>
      <c r="C44" s="21">
        <f>[1]Лист1!C44</f>
        <v>0</v>
      </c>
      <c r="D44" s="26">
        <f>[1]Лист1!D44</f>
        <v>0</v>
      </c>
      <c r="E44" s="23">
        <f>[1]Лист1!E44</f>
        <v>0</v>
      </c>
      <c r="F44" s="24">
        <f>[1]Лист1!F44</f>
        <v>0</v>
      </c>
      <c r="G44" s="24">
        <f>[1]Лист1!G44</f>
        <v>0</v>
      </c>
      <c r="H44" s="24">
        <f>[1]Лист1!H44</f>
        <v>0</v>
      </c>
      <c r="I44" s="24">
        <f>[1]Лист1!I44</f>
        <v>0</v>
      </c>
      <c r="J44" s="24">
        <f>[1]Лист1!J44</f>
        <v>0</v>
      </c>
      <c r="K44" s="25">
        <f>[1]Лист1!K44</f>
        <v>0</v>
      </c>
      <c r="L44" s="24">
        <f>[1]Лист1!L44</f>
        <v>0</v>
      </c>
      <c r="M44" s="2"/>
    </row>
    <row r="45" spans="1:13" x14ac:dyDescent="0.25">
      <c r="A45" s="41">
        <f>[1]Лист1!A45</f>
        <v>0</v>
      </c>
      <c r="B45" s="20">
        <f>[1]Лист1!B45</f>
        <v>0</v>
      </c>
      <c r="C45" s="21">
        <f>[1]Лист1!C45</f>
        <v>0</v>
      </c>
      <c r="D45" s="26">
        <f>[1]Лист1!D45</f>
        <v>0</v>
      </c>
      <c r="E45" s="23">
        <f>[1]Лист1!E45</f>
        <v>0</v>
      </c>
      <c r="F45" s="24">
        <f>[1]Лист1!F45</f>
        <v>0</v>
      </c>
      <c r="G45" s="24">
        <f>[1]Лист1!G45</f>
        <v>0</v>
      </c>
      <c r="H45" s="24">
        <f>[1]Лист1!H45</f>
        <v>0</v>
      </c>
      <c r="I45" s="24">
        <f>[1]Лист1!I45</f>
        <v>0</v>
      </c>
      <c r="J45" s="24">
        <f>[1]Лист1!J45</f>
        <v>0</v>
      </c>
      <c r="K45" s="25">
        <f>[1]Лист1!K45</f>
        <v>0</v>
      </c>
      <c r="L45" s="24">
        <f>[1]Лист1!L45</f>
        <v>0</v>
      </c>
      <c r="M45" s="2"/>
    </row>
    <row r="46" spans="1:13" x14ac:dyDescent="0.25">
      <c r="A46" s="42">
        <f>[1]Лист1!A46</f>
        <v>0</v>
      </c>
      <c r="B46" s="27">
        <f>[1]Лист1!B46</f>
        <v>0</v>
      </c>
      <c r="C46" s="28">
        <f>[1]Лист1!C46</f>
        <v>0</v>
      </c>
      <c r="D46" s="37" t="str">
        <f>[1]Лист1!D46</f>
        <v>итого</v>
      </c>
      <c r="E46" s="30">
        <f>[1]Лист1!E46</f>
        <v>0</v>
      </c>
      <c r="F46" s="31">
        <f>[1]Лист1!F46</f>
        <v>150</v>
      </c>
      <c r="G46" s="31">
        <f>[1]Лист1!G46</f>
        <v>4.3099999999999996</v>
      </c>
      <c r="H46" s="31">
        <f>[1]Лист1!H46</f>
        <v>3.73</v>
      </c>
      <c r="I46" s="31">
        <f>[1]Лист1!I46</f>
        <v>6.3</v>
      </c>
      <c r="J46" s="31">
        <f>[1]Лист1!J46</f>
        <v>80.599999999999994</v>
      </c>
      <c r="K46" s="32">
        <f>[1]Лист1!K46</f>
        <v>0</v>
      </c>
      <c r="L46" s="31">
        <f>L40</f>
        <v>17.670000000000002</v>
      </c>
      <c r="M46" s="2"/>
    </row>
    <row r="47" spans="1:13" ht="15" customHeight="1" thickBot="1" x14ac:dyDescent="0.3">
      <c r="A47" s="43">
        <f>[1]Лист1!A47</f>
        <v>1</v>
      </c>
      <c r="B47" s="43">
        <f>[1]Лист1!B47</f>
        <v>6</v>
      </c>
      <c r="C47" s="47" t="str">
        <f>[1]Лист1!C47</f>
        <v>Итого за день:</v>
      </c>
      <c r="D47" s="48"/>
      <c r="E47" s="38">
        <f>[1]Лист1!E47</f>
        <v>0</v>
      </c>
      <c r="F47" s="39">
        <f>[1]Лист1!F47</f>
        <v>2635</v>
      </c>
      <c r="G47" s="39">
        <f>[1]Лист1!G47</f>
        <v>161.47</v>
      </c>
      <c r="H47" s="39">
        <f>[1]Лист1!H47</f>
        <v>100.66000000000001</v>
      </c>
      <c r="I47" s="39">
        <f>[1]Лист1!I47</f>
        <v>333.11999999999995</v>
      </c>
      <c r="J47" s="39">
        <f>[1]Лист1!J47</f>
        <v>2714.99</v>
      </c>
      <c r="K47" s="40">
        <f>[1]Лист1!K47</f>
        <v>0</v>
      </c>
      <c r="L47" s="52">
        <f>L46+L39+L32+L27+L17+L13</f>
        <v>319.29000000000002</v>
      </c>
      <c r="M47" s="2"/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2023-11-24T13:45:29Z</dcterms:modified>
</cp:coreProperties>
</file>