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47" i="1" l="1"/>
  <c r="L39" i="1"/>
  <c r="L46" i="1"/>
  <c r="L32" i="1"/>
  <c r="L27" i="1"/>
  <c r="L17" i="1"/>
  <c r="L13" i="1"/>
  <c r="A6" i="1" l="1"/>
  <c r="B6" i="1"/>
  <c r="C6" i="1"/>
  <c r="D6" i="1"/>
  <c r="E6" i="1"/>
  <c r="F6" i="1"/>
  <c r="G6" i="1"/>
  <c r="H6" i="1"/>
  <c r="I6" i="1"/>
  <c r="J6" i="1"/>
  <c r="K6" i="1"/>
  <c r="A7" i="1"/>
  <c r="B7" i="1"/>
  <c r="C7" i="1"/>
  <c r="D7" i="1"/>
  <c r="E7" i="1"/>
  <c r="F7" i="1"/>
  <c r="G7" i="1"/>
  <c r="H7" i="1"/>
  <c r="I7" i="1"/>
  <c r="J7" i="1"/>
  <c r="K7" i="1"/>
  <c r="A8" i="1"/>
  <c r="B8" i="1"/>
  <c r="C8" i="1"/>
  <c r="D8" i="1"/>
  <c r="E8" i="1"/>
  <c r="F8" i="1"/>
  <c r="G8" i="1"/>
  <c r="H8" i="1"/>
  <c r="I8" i="1"/>
  <c r="J8" i="1"/>
  <c r="K8" i="1"/>
  <c r="A9" i="1"/>
  <c r="B9" i="1"/>
  <c r="C9" i="1"/>
  <c r="D9" i="1"/>
  <c r="E9" i="1"/>
  <c r="F9" i="1"/>
  <c r="G9" i="1"/>
  <c r="H9" i="1"/>
  <c r="I9" i="1"/>
  <c r="J9" i="1"/>
  <c r="K9" i="1"/>
  <c r="A10" i="1"/>
  <c r="B10" i="1"/>
  <c r="C10" i="1"/>
  <c r="D10" i="1"/>
  <c r="E10" i="1"/>
  <c r="F10" i="1"/>
  <c r="G10" i="1"/>
  <c r="H10" i="1"/>
  <c r="I10" i="1"/>
  <c r="J10" i="1"/>
  <c r="K10" i="1"/>
  <c r="A11" i="1"/>
  <c r="B11" i="1"/>
  <c r="C11" i="1"/>
  <c r="D11" i="1"/>
  <c r="E11" i="1"/>
  <c r="F11" i="1"/>
  <c r="G11" i="1"/>
  <c r="H11" i="1"/>
  <c r="I11" i="1"/>
  <c r="J11" i="1"/>
  <c r="K11" i="1"/>
  <c r="A12" i="1"/>
  <c r="B12" i="1"/>
  <c r="C12" i="1"/>
  <c r="D12" i="1"/>
  <c r="E12" i="1"/>
  <c r="F12" i="1"/>
  <c r="G12" i="1"/>
  <c r="H12" i="1"/>
  <c r="I12" i="1"/>
  <c r="J12" i="1"/>
  <c r="K12" i="1"/>
  <c r="A13" i="1"/>
  <c r="B13" i="1"/>
  <c r="C13" i="1"/>
  <c r="D13" i="1"/>
  <c r="E13" i="1"/>
  <c r="F13" i="1"/>
  <c r="G13" i="1"/>
  <c r="H13" i="1"/>
  <c r="I13" i="1"/>
  <c r="J13" i="1"/>
  <c r="K13" i="1"/>
  <c r="A14" i="1"/>
  <c r="B14" i="1"/>
  <c r="C14" i="1"/>
  <c r="D14" i="1"/>
  <c r="E14" i="1"/>
  <c r="F14" i="1"/>
  <c r="G14" i="1"/>
  <c r="H14" i="1"/>
  <c r="I14" i="1"/>
  <c r="J14" i="1"/>
  <c r="K14" i="1"/>
  <c r="A15" i="1"/>
  <c r="B15" i="1"/>
  <c r="C15" i="1"/>
  <c r="D15" i="1"/>
  <c r="E15" i="1"/>
  <c r="F15" i="1"/>
  <c r="G15" i="1"/>
  <c r="H15" i="1"/>
  <c r="I15" i="1"/>
  <c r="J15" i="1"/>
  <c r="K15" i="1"/>
  <c r="A16" i="1"/>
  <c r="B16" i="1"/>
  <c r="C16" i="1"/>
  <c r="D16" i="1"/>
  <c r="E16" i="1"/>
  <c r="F16" i="1"/>
  <c r="G16" i="1"/>
  <c r="H16" i="1"/>
  <c r="I16" i="1"/>
  <c r="J16" i="1"/>
  <c r="K16" i="1"/>
  <c r="A17" i="1"/>
  <c r="B17" i="1"/>
  <c r="C17" i="1"/>
  <c r="D17" i="1"/>
  <c r="E17" i="1"/>
  <c r="F17" i="1"/>
  <c r="G17" i="1"/>
  <c r="H17" i="1"/>
  <c r="I17" i="1"/>
  <c r="J17" i="1"/>
  <c r="K17" i="1"/>
  <c r="A18" i="1"/>
  <c r="B18" i="1"/>
  <c r="C18" i="1"/>
  <c r="D18" i="1"/>
  <c r="F18" i="1"/>
  <c r="K18" i="1"/>
  <c r="A19" i="1"/>
  <c r="B19" i="1"/>
  <c r="C19" i="1"/>
  <c r="D19" i="1"/>
  <c r="E19" i="1"/>
  <c r="F19" i="1"/>
  <c r="G19" i="1"/>
  <c r="H19" i="1"/>
  <c r="I19" i="1"/>
  <c r="J19" i="1"/>
  <c r="K19" i="1"/>
  <c r="A20" i="1"/>
  <c r="B20" i="1"/>
  <c r="C20" i="1"/>
  <c r="D20" i="1"/>
  <c r="E20" i="1"/>
  <c r="F20" i="1"/>
  <c r="G20" i="1"/>
  <c r="H20" i="1"/>
  <c r="I20" i="1"/>
  <c r="J20" i="1"/>
  <c r="K20" i="1"/>
  <c r="A21" i="1"/>
  <c r="B21" i="1"/>
  <c r="C21" i="1"/>
  <c r="D21" i="1"/>
  <c r="A22" i="1"/>
  <c r="B22" i="1"/>
  <c r="C22" i="1"/>
  <c r="D22" i="1"/>
  <c r="E22" i="1"/>
  <c r="F22" i="1"/>
  <c r="G22" i="1"/>
  <c r="H22" i="1"/>
  <c r="I22" i="1"/>
  <c r="J22" i="1"/>
  <c r="K22" i="1"/>
  <c r="A23" i="1"/>
  <c r="B23" i="1"/>
  <c r="C23" i="1"/>
  <c r="D23" i="1"/>
  <c r="E23" i="1"/>
  <c r="F23" i="1"/>
  <c r="G23" i="1"/>
  <c r="H23" i="1"/>
  <c r="I23" i="1"/>
  <c r="J23" i="1"/>
  <c r="K23" i="1"/>
  <c r="A24" i="1"/>
  <c r="B24" i="1"/>
  <c r="C24" i="1"/>
  <c r="D24" i="1"/>
  <c r="E24" i="1"/>
  <c r="F24" i="1"/>
  <c r="G24" i="1"/>
  <c r="H24" i="1"/>
  <c r="I24" i="1"/>
  <c r="J24" i="1"/>
  <c r="K24" i="1"/>
  <c r="A25" i="1"/>
  <c r="B25" i="1"/>
  <c r="C25" i="1"/>
  <c r="D25" i="1"/>
  <c r="A26" i="1"/>
  <c r="B26" i="1"/>
  <c r="C26" i="1"/>
  <c r="D26" i="1"/>
  <c r="A27" i="1"/>
  <c r="B27" i="1"/>
  <c r="C27" i="1"/>
  <c r="D27" i="1"/>
  <c r="E27" i="1"/>
  <c r="F27" i="1"/>
  <c r="G27" i="1"/>
  <c r="H27" i="1"/>
  <c r="I27" i="1"/>
  <c r="J27" i="1"/>
  <c r="K27" i="1"/>
  <c r="A28" i="1"/>
  <c r="B28" i="1"/>
  <c r="C28" i="1"/>
  <c r="D28" i="1"/>
  <c r="E28" i="1"/>
  <c r="F28" i="1"/>
  <c r="G28" i="1"/>
  <c r="H28" i="1"/>
  <c r="I28" i="1"/>
  <c r="J28" i="1"/>
  <c r="K28" i="1"/>
  <c r="A29" i="1"/>
  <c r="B29" i="1"/>
  <c r="C29" i="1"/>
  <c r="D29" i="1"/>
  <c r="E29" i="1"/>
  <c r="F29" i="1"/>
  <c r="G29" i="1"/>
  <c r="H29" i="1"/>
  <c r="I29" i="1"/>
  <c r="J29" i="1"/>
  <c r="K29" i="1"/>
  <c r="A30" i="1"/>
  <c r="B30" i="1"/>
  <c r="C30" i="1"/>
  <c r="D30" i="1"/>
  <c r="A31" i="1"/>
  <c r="B31" i="1"/>
  <c r="C31" i="1"/>
  <c r="D31" i="1"/>
  <c r="A32" i="1"/>
  <c r="B32" i="1"/>
  <c r="C32" i="1"/>
  <c r="D32" i="1"/>
  <c r="E32" i="1"/>
  <c r="F32" i="1"/>
  <c r="G32" i="1"/>
  <c r="H32" i="1"/>
  <c r="I32" i="1"/>
  <c r="J32" i="1"/>
  <c r="K32" i="1"/>
  <c r="A33" i="1"/>
  <c r="B33" i="1"/>
  <c r="C33" i="1"/>
  <c r="D33" i="1"/>
  <c r="I33" i="1"/>
  <c r="K33" i="1"/>
  <c r="A34" i="1"/>
  <c r="B34" i="1"/>
  <c r="C34" i="1"/>
  <c r="D34" i="1"/>
  <c r="E34" i="1"/>
  <c r="F34" i="1"/>
  <c r="G34" i="1"/>
  <c r="H34" i="1"/>
  <c r="I34" i="1"/>
  <c r="J34" i="1"/>
  <c r="K34" i="1"/>
  <c r="A35" i="1"/>
  <c r="B35" i="1"/>
  <c r="C35" i="1"/>
  <c r="D35" i="1"/>
  <c r="F35" i="1"/>
  <c r="K35" i="1"/>
  <c r="A36" i="1"/>
  <c r="B36" i="1"/>
  <c r="C36" i="1"/>
  <c r="D36" i="1"/>
  <c r="E36" i="1"/>
  <c r="F36" i="1"/>
  <c r="G36" i="1"/>
  <c r="H36" i="1"/>
  <c r="I36" i="1"/>
  <c r="J36" i="1"/>
  <c r="K36" i="1"/>
  <c r="A37" i="1"/>
  <c r="B37" i="1"/>
  <c r="C37" i="1"/>
  <c r="D37" i="1"/>
  <c r="E37" i="1"/>
  <c r="F37" i="1"/>
  <c r="G37" i="1"/>
  <c r="H37" i="1"/>
  <c r="I37" i="1"/>
  <c r="J37" i="1"/>
  <c r="K37" i="1"/>
  <c r="A38" i="1"/>
  <c r="B38" i="1"/>
  <c r="C38" i="1"/>
  <c r="D38" i="1"/>
  <c r="E38" i="1"/>
  <c r="F38" i="1"/>
  <c r="G38" i="1"/>
  <c r="H38" i="1"/>
  <c r="I38" i="1"/>
  <c r="J38" i="1"/>
  <c r="K38" i="1"/>
  <c r="A39" i="1"/>
  <c r="B39" i="1"/>
  <c r="C39" i="1"/>
  <c r="D39" i="1"/>
  <c r="E39" i="1"/>
  <c r="F39" i="1"/>
  <c r="G39" i="1"/>
  <c r="H39" i="1"/>
  <c r="I39" i="1"/>
  <c r="J39" i="1"/>
  <c r="K39" i="1"/>
  <c r="A40" i="1"/>
  <c r="B40" i="1"/>
  <c r="C40" i="1"/>
  <c r="D40" i="1"/>
  <c r="E40" i="1"/>
  <c r="F40" i="1"/>
  <c r="G40" i="1"/>
  <c r="H40" i="1"/>
  <c r="I40" i="1"/>
  <c r="J40" i="1"/>
  <c r="K40" i="1"/>
  <c r="A41" i="1"/>
  <c r="B41" i="1"/>
  <c r="C41" i="1"/>
  <c r="D41" i="1"/>
  <c r="E41" i="1"/>
  <c r="A42" i="1"/>
  <c r="B42" i="1"/>
  <c r="C42" i="1"/>
  <c r="D42" i="1"/>
  <c r="E42" i="1"/>
  <c r="A43" i="1"/>
  <c r="B43" i="1"/>
  <c r="C43" i="1"/>
  <c r="D43" i="1"/>
  <c r="E43" i="1"/>
  <c r="A44" i="1"/>
  <c r="B44" i="1"/>
  <c r="C44" i="1"/>
  <c r="D44" i="1"/>
  <c r="E44" i="1"/>
  <c r="A45" i="1"/>
  <c r="B45" i="1"/>
  <c r="C45" i="1"/>
  <c r="D45" i="1"/>
  <c r="E45" i="1"/>
  <c r="A46" i="1"/>
  <c r="B46" i="1"/>
  <c r="C46" i="1"/>
  <c r="D46" i="1"/>
  <c r="E46" i="1"/>
  <c r="F46" i="1"/>
  <c r="G46" i="1"/>
  <c r="H46" i="1"/>
  <c r="I46" i="1"/>
  <c r="J46" i="1"/>
  <c r="K46" i="1"/>
  <c r="A47" i="1"/>
  <c r="B47" i="1"/>
  <c r="C47" i="1"/>
  <c r="E47" i="1"/>
  <c r="F47" i="1"/>
  <c r="G47" i="1"/>
  <c r="H47" i="1"/>
  <c r="I47" i="1"/>
  <c r="J47" i="1"/>
  <c r="K47" i="1"/>
</calcChain>
</file>

<file path=xl/sharedStrings.xml><?xml version="1.0" encoding="utf-8"?>
<sst xmlns="http://schemas.openxmlformats.org/spreadsheetml/2006/main" count="29" uniqueCount="29">
  <si>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</si>
  <si>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</si>
  <si>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</si>
  <si>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</si>
  <si>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</si>
  <si>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</si>
  <si>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</si>
  <si>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</si>
  <si>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</si>
  <si>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</si>
  <si>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</si>
  <si>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</si>
  <si>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</si>
  <si>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</si>
  <si>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</si>
  <si>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</si>
  <si>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</si>
  <si>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</si>
  <si>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</si>
  <si>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</si>
  <si>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</si>
  <si>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</si>
  <si>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</si>
  <si>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</si>
  <si>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</si>
  <si>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</si>
  <si>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салат из свеклы с сол.гурцами</t>
  </si>
  <si>
    <t>рыба навага запеченая</t>
  </si>
  <si>
    <t>салат из квашеной капусты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</si>
</sst>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43" fontId="1" fillId="2" borderId="1" xfId="1" applyFont="1" applyFill="1" applyBorder="1" applyAlignment="1" applyProtection="1">
      <alignment horizontal="center" vertical="top" wrapText="1"/>
      <protection locked="0"/>
    </xf>
    <xf numFmtId="43" fontId="1" fillId="2" borderId="1" xfId="1" applyFont="1" applyFill="1" applyBorder="1" applyAlignment="1" applyProtection="1">
      <alignment vertical="top" wrapText="1"/>
      <protection locked="0"/>
    </xf>
    <xf numFmtId="43" fontId="1" fillId="0" borderId="1" xfId="0" applyNumberFormat="1" applyFont="1" applyBorder="1" applyAlignment="1">
      <alignment horizontal="center" vertical="top" wrapText="1"/>
    </xf>
    <xf numFmtId="43" fontId="1" fillId="4" borderId="14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3;%202023%20&#1086;&#1089;&#1077;&#1085;&#1100;-&#1079;&#1080;&#1084;&#1072;%20&#1089;%207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4">
          <cell r="A174">
            <v>1</v>
          </cell>
          <cell r="B174">
            <v>5</v>
          </cell>
          <cell r="C174" t="str">
            <v>Завтрак</v>
          </cell>
          <cell r="D174" t="str">
            <v>гор.блюдо</v>
          </cell>
          <cell r="E174" t="str">
            <v>суп молочный с макаронами</v>
          </cell>
          <cell r="F174">
            <v>200</v>
          </cell>
          <cell r="G174">
            <v>3.6</v>
          </cell>
          <cell r="H174">
            <v>3.76</v>
          </cell>
          <cell r="I174">
            <v>14.56</v>
          </cell>
          <cell r="J174">
            <v>108</v>
          </cell>
          <cell r="K174">
            <v>161</v>
          </cell>
        </row>
        <row r="175">
          <cell r="D175" t="str">
            <v>закуска</v>
          </cell>
          <cell r="E175" t="str">
            <v>яйцо варёное</v>
          </cell>
          <cell r="F175" t="str">
            <v>1 штука</v>
          </cell>
          <cell r="G175">
            <v>5.0999999999999996</v>
          </cell>
          <cell r="H175">
            <v>4.5999999999999996</v>
          </cell>
          <cell r="I175">
            <v>0.3</v>
          </cell>
          <cell r="J175">
            <v>63</v>
          </cell>
          <cell r="K175" t="str">
            <v>стр. 58</v>
          </cell>
        </row>
        <row r="176">
          <cell r="D176" t="str">
            <v>гор.напиток</v>
          </cell>
          <cell r="E176" t="str">
            <v>кофейный напиток</v>
          </cell>
          <cell r="F176">
            <v>200</v>
          </cell>
          <cell r="G176">
            <v>0.99</v>
          </cell>
          <cell r="H176">
            <v>0.17</v>
          </cell>
          <cell r="I176">
            <v>26</v>
          </cell>
          <cell r="J176">
            <v>109.4</v>
          </cell>
          <cell r="K176">
            <v>636</v>
          </cell>
        </row>
        <row r="177">
          <cell r="D177" t="str">
            <v>хлеб</v>
          </cell>
          <cell r="E177" t="str">
            <v>рожок студенческий с маслом и сыром</v>
          </cell>
          <cell r="F177">
            <v>70</v>
          </cell>
          <cell r="G177">
            <v>7.15</v>
          </cell>
          <cell r="H177">
            <v>8.23</v>
          </cell>
          <cell r="I177">
            <v>24.95</v>
          </cell>
          <cell r="J177">
            <v>204.1</v>
          </cell>
          <cell r="K177" t="str">
            <v>стр. 134 стр. 122 стр. 50</v>
          </cell>
        </row>
        <row r="181">
          <cell r="D181" t="str">
            <v>итого</v>
          </cell>
          <cell r="F181">
            <v>470</v>
          </cell>
          <cell r="G181">
            <v>16.84</v>
          </cell>
          <cell r="H181">
            <v>16.759999999999998</v>
          </cell>
          <cell r="I181">
            <v>65.81</v>
          </cell>
          <cell r="J181">
            <v>484.5</v>
          </cell>
        </row>
        <row r="182">
          <cell r="A182">
            <v>1</v>
          </cell>
          <cell r="B182">
            <v>5</v>
          </cell>
          <cell r="C182" t="str">
            <v>Завтрак 2</v>
          </cell>
          <cell r="D182" t="str">
            <v>фрукты</v>
          </cell>
          <cell r="E182" t="str">
            <v>яблоко</v>
          </cell>
          <cell r="F182">
            <v>180</v>
          </cell>
          <cell r="G182">
            <v>0.7</v>
          </cell>
          <cell r="H182">
            <v>0.7</v>
          </cell>
          <cell r="I182">
            <v>17.600000000000001</v>
          </cell>
          <cell r="J182">
            <v>84.6</v>
          </cell>
          <cell r="K182" t="str">
            <v>стр.184</v>
          </cell>
        </row>
        <row r="183">
          <cell r="D183" t="str">
            <v>напиток</v>
          </cell>
          <cell r="E183" t="str">
            <v>сок фруктовый</v>
          </cell>
          <cell r="F183">
            <v>200</v>
          </cell>
          <cell r="G183">
            <v>0.2</v>
          </cell>
          <cell r="H183">
            <v>0</v>
          </cell>
          <cell r="I183">
            <v>26</v>
          </cell>
          <cell r="J183">
            <v>106</v>
          </cell>
          <cell r="K183" t="str">
            <v>стр. 216</v>
          </cell>
        </row>
        <row r="185">
          <cell r="D185" t="str">
            <v>итого</v>
          </cell>
          <cell r="F185">
            <v>380</v>
          </cell>
          <cell r="G185">
            <v>0.89999999999999991</v>
          </cell>
          <cell r="H185">
            <v>0.7</v>
          </cell>
          <cell r="I185">
            <v>43.6</v>
          </cell>
          <cell r="J185">
            <v>190.6</v>
          </cell>
        </row>
        <row r="186">
          <cell r="A186">
            <v>1</v>
          </cell>
          <cell r="B186">
            <v>5</v>
          </cell>
          <cell r="C186" t="str">
            <v>Обед</v>
          </cell>
          <cell r="D186" t="str">
            <v>закуска</v>
          </cell>
          <cell r="F186">
            <v>60</v>
          </cell>
          <cell r="K186" t="str">
            <v>стр.561</v>
          </cell>
        </row>
        <row r="187">
          <cell r="D187" t="str">
            <v>1 блюдо</v>
          </cell>
          <cell r="E187" t="str">
            <v>суп гороховый на мясном бульоне</v>
          </cell>
          <cell r="F187">
            <v>250</v>
          </cell>
          <cell r="G187">
            <v>12.66</v>
          </cell>
          <cell r="H187">
            <v>6.61</v>
          </cell>
          <cell r="I187">
            <v>17.25</v>
          </cell>
          <cell r="J187">
            <v>185.8</v>
          </cell>
          <cell r="K187" t="str">
            <v>138/357</v>
          </cell>
        </row>
        <row r="188">
          <cell r="D188" t="str">
            <v>2 блюдо</v>
          </cell>
          <cell r="E188" t="str">
            <v>плов с мясом</v>
          </cell>
          <cell r="F188">
            <v>200</v>
          </cell>
          <cell r="G188">
            <v>13.75</v>
          </cell>
          <cell r="H188">
            <v>15</v>
          </cell>
          <cell r="I188">
            <v>50.8</v>
          </cell>
          <cell r="J188">
            <v>396</v>
          </cell>
          <cell r="K188">
            <v>403</v>
          </cell>
        </row>
        <row r="189">
          <cell r="D189" t="str">
            <v>гарнир</v>
          </cell>
        </row>
        <row r="190">
          <cell r="D190" t="str">
            <v>напиток</v>
          </cell>
          <cell r="E190" t="str">
            <v>компот из сухофруктов</v>
          </cell>
          <cell r="F190">
            <v>200</v>
          </cell>
          <cell r="G190">
            <v>0.56000000000000005</v>
          </cell>
          <cell r="H190">
            <v>0.05</v>
          </cell>
          <cell r="I190">
            <v>27.89</v>
          </cell>
          <cell r="J190">
            <v>113.79</v>
          </cell>
          <cell r="K190">
            <v>588</v>
          </cell>
        </row>
        <row r="191">
          <cell r="D191" t="str">
            <v>хлеб бел.</v>
          </cell>
          <cell r="E191" t="str">
            <v>хлеб пшеничный</v>
          </cell>
          <cell r="F191">
            <v>50</v>
          </cell>
          <cell r="G191">
            <v>4.45</v>
          </cell>
          <cell r="H191">
            <v>1.6</v>
          </cell>
          <cell r="I191">
            <v>23.3</v>
          </cell>
          <cell r="J191">
            <v>133</v>
          </cell>
          <cell r="K191" t="str">
            <v>стр. 134</v>
          </cell>
        </row>
        <row r="192">
          <cell r="D192" t="str">
            <v>хлеб черн.</v>
          </cell>
          <cell r="E192" t="str">
            <v>хлеб бородинский</v>
          </cell>
          <cell r="F192">
            <v>40</v>
          </cell>
          <cell r="G192">
            <v>3.4</v>
          </cell>
          <cell r="H192">
            <v>1.26</v>
          </cell>
          <cell r="I192">
            <v>17</v>
          </cell>
          <cell r="J192">
            <v>103.6</v>
          </cell>
          <cell r="K192" t="str">
            <v>стр. 142</v>
          </cell>
        </row>
        <row r="195">
          <cell r="D195" t="str">
            <v>итого</v>
          </cell>
          <cell r="F195">
            <v>800</v>
          </cell>
          <cell r="G195">
            <v>35.299999999999997</v>
          </cell>
          <cell r="H195">
            <v>24.580000000000005</v>
          </cell>
          <cell r="I195">
            <v>137.26</v>
          </cell>
          <cell r="J195">
            <v>939.99</v>
          </cell>
        </row>
        <row r="196">
          <cell r="A196">
            <v>1</v>
          </cell>
          <cell r="B196">
            <v>5</v>
          </cell>
          <cell r="C196" t="str">
            <v>Полдник</v>
          </cell>
          <cell r="D196" t="str">
            <v>булочное</v>
          </cell>
          <cell r="E196" t="str">
            <v>вафли</v>
          </cell>
          <cell r="F196">
            <v>35</v>
          </cell>
          <cell r="G196">
            <v>1</v>
          </cell>
          <cell r="H196">
            <v>8.1</v>
          </cell>
          <cell r="I196">
            <v>14.8</v>
          </cell>
          <cell r="J196">
            <v>137</v>
          </cell>
          <cell r="K196" t="str">
            <v>стр.202</v>
          </cell>
        </row>
        <row r="197">
          <cell r="D197" t="str">
            <v>напиток</v>
          </cell>
          <cell r="E197" t="str">
            <v>молоко кипячёное</v>
          </cell>
          <cell r="F197">
            <v>200</v>
          </cell>
          <cell r="G197">
            <v>5.8</v>
          </cell>
          <cell r="H197">
            <v>5</v>
          </cell>
          <cell r="I197">
            <v>9.6</v>
          </cell>
          <cell r="J197">
            <v>108</v>
          </cell>
          <cell r="K197">
            <v>644</v>
          </cell>
        </row>
        <row r="200">
          <cell r="D200" t="str">
            <v>итого</v>
          </cell>
          <cell r="F200">
            <v>235</v>
          </cell>
          <cell r="G200">
            <v>6.8</v>
          </cell>
          <cell r="H200">
            <v>13.1</v>
          </cell>
          <cell r="I200">
            <v>24.4</v>
          </cell>
          <cell r="J200">
            <v>245</v>
          </cell>
        </row>
        <row r="201">
          <cell r="A201">
            <v>1</v>
          </cell>
          <cell r="B201">
            <v>5</v>
          </cell>
          <cell r="C201" t="str">
            <v>Ужин</v>
          </cell>
          <cell r="D201" t="str">
            <v>гор.блюдо</v>
          </cell>
          <cell r="I201">
            <v>0</v>
          </cell>
          <cell r="K201" t="str">
            <v>стр.98</v>
          </cell>
        </row>
        <row r="202">
          <cell r="D202" t="str">
            <v>гарнир</v>
          </cell>
          <cell r="E202" t="str">
            <v>картофель отварной с луком</v>
          </cell>
          <cell r="F202">
            <v>150</v>
          </cell>
          <cell r="G202">
            <v>3</v>
          </cell>
          <cell r="H202">
            <v>0.6</v>
          </cell>
          <cell r="I202">
            <v>23.7</v>
          </cell>
          <cell r="J202">
            <v>112.5</v>
          </cell>
          <cell r="K202">
            <v>470</v>
          </cell>
        </row>
        <row r="203">
          <cell r="D203" t="str">
            <v xml:space="preserve">закуска </v>
          </cell>
          <cell r="F203">
            <v>60</v>
          </cell>
          <cell r="K203" t="str">
            <v>стр.562</v>
          </cell>
        </row>
        <row r="204">
          <cell r="D204" t="str">
            <v xml:space="preserve">гор.напиток </v>
          </cell>
          <cell r="E204" t="str">
            <v>чай с лимоном</v>
          </cell>
          <cell r="F204">
            <v>207</v>
          </cell>
          <cell r="G204">
            <v>0.2</v>
          </cell>
          <cell r="H204">
            <v>0</v>
          </cell>
          <cell r="I204">
            <v>13.6</v>
          </cell>
          <cell r="J204">
            <v>56</v>
          </cell>
          <cell r="K204">
            <v>629</v>
          </cell>
        </row>
        <row r="205">
          <cell r="D205" t="str">
            <v>хлеб бел.</v>
          </cell>
          <cell r="E205" t="str">
            <v>хлеб пшеничный с маслом</v>
          </cell>
          <cell r="F205">
            <v>60</v>
          </cell>
          <cell r="G205">
            <v>4.45</v>
          </cell>
          <cell r="H205">
            <v>1.6</v>
          </cell>
          <cell r="I205">
            <v>23.3</v>
          </cell>
          <cell r="J205">
            <v>133</v>
          </cell>
          <cell r="K205" t="str">
            <v>стр. 134</v>
          </cell>
        </row>
        <row r="206">
          <cell r="D206" t="str">
            <v>хлеб черн.</v>
          </cell>
          <cell r="E206" t="str">
            <v>хлеб бородинский</v>
          </cell>
          <cell r="F206">
            <v>40</v>
          </cell>
          <cell r="G206">
            <v>3.4</v>
          </cell>
          <cell r="H206">
            <v>1.26</v>
          </cell>
          <cell r="I206">
            <v>17</v>
          </cell>
          <cell r="J206">
            <v>103.6</v>
          </cell>
          <cell r="K206" t="str">
            <v>стр. 142</v>
          </cell>
        </row>
        <row r="207">
          <cell r="D207" t="str">
            <v>итого</v>
          </cell>
          <cell r="F207">
            <v>617</v>
          </cell>
          <cell r="G207">
            <v>27.249999999999996</v>
          </cell>
          <cell r="H207">
            <v>16.440000000000001</v>
          </cell>
          <cell r="I207">
            <v>83.12</v>
          </cell>
          <cell r="J207">
            <v>598.4</v>
          </cell>
        </row>
        <row r="208">
          <cell r="A208">
            <v>1</v>
          </cell>
          <cell r="B208">
            <v>5</v>
          </cell>
          <cell r="C208" t="str">
            <v>Ужин 2</v>
          </cell>
          <cell r="D208" t="str">
            <v>кисломол.</v>
          </cell>
          <cell r="E208" t="str">
            <v>кефир</v>
          </cell>
          <cell r="F208">
            <v>150</v>
          </cell>
          <cell r="G208">
            <v>4.57</v>
          </cell>
          <cell r="H208">
            <v>3.73</v>
          </cell>
          <cell r="I208">
            <v>5.97</v>
          </cell>
          <cell r="J208">
            <v>79.180000000000007</v>
          </cell>
          <cell r="K208">
            <v>645</v>
          </cell>
        </row>
        <row r="214">
          <cell r="D214" t="str">
            <v>итого</v>
          </cell>
          <cell r="F214">
            <v>150</v>
          </cell>
          <cell r="G214">
            <v>4.57</v>
          </cell>
          <cell r="H214">
            <v>3.73</v>
          </cell>
          <cell r="I214">
            <v>5.97</v>
          </cell>
          <cell r="J214">
            <v>79.180000000000007</v>
          </cell>
        </row>
        <row r="215">
          <cell r="A215">
            <v>1</v>
          </cell>
          <cell r="B215">
            <v>5</v>
          </cell>
          <cell r="C215" t="str">
            <v>Итого за день:</v>
          </cell>
          <cell r="F215">
            <v>2652</v>
          </cell>
          <cell r="G215">
            <v>91.66</v>
          </cell>
          <cell r="H215">
            <v>75.310000000000016</v>
          </cell>
          <cell r="I215">
            <v>360.16</v>
          </cell>
          <cell r="J215">
            <v>2537.67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34" workbookViewId="0">
      <selection activeCell="L48" sqref="L48"/>
    </sheetView>
  </sheetViews>
  <sheetFormatPr defaultRowHeight="15" x14ac:dyDescent="0.25"/>
  <cols>
    <col min="5" max="5" width="28" customWidth="1"/>
    <col min="6" max="6" width="11.28515625" customWidth="1"/>
    <col min="7" max="7" width="11.7109375" customWidth="1"/>
    <col min="8" max="8" width="11" customWidth="1"/>
    <col min="9" max="9" width="9.85546875" customWidth="1"/>
    <col min="10" max="11" width="10.28515625" customWidth="1"/>
  </cols>
  <sheetData>
    <row r="1" spans="1:13" x14ac:dyDescent="0.25">
      <c r="A1" s="1" t="s">
        <v>0</v>
      </c>
      <c r="B1" s="2"/>
      <c r="C1" s="44" t="s">
        <v>25</v>
      </c>
      <c r="D1" s="45"/>
      <c r="E1" s="45"/>
      <c r="F1" s="3" t="s">
        <v>1</v>
      </c>
      <c r="G1" s="2" t="s">
        <v>2</v>
      </c>
      <c r="H1" s="46" t="s">
        <v>3</v>
      </c>
      <c r="I1" s="46"/>
      <c r="J1" s="46"/>
      <c r="K1" s="46"/>
      <c r="L1" s="2"/>
      <c r="M1" s="2"/>
    </row>
    <row r="2" spans="1:13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46" t="s">
        <v>6</v>
      </c>
      <c r="I2" s="46"/>
      <c r="J2" s="46"/>
      <c r="K2" s="46"/>
      <c r="L2" s="2"/>
      <c r="M2" s="2"/>
    </row>
    <row r="3" spans="1:13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24</v>
      </c>
      <c r="I3" s="8">
        <v>11</v>
      </c>
      <c r="J3" s="9">
        <v>2023</v>
      </c>
      <c r="K3" s="1"/>
      <c r="L3" s="2"/>
      <c r="M3" s="2"/>
    </row>
    <row r="4" spans="1:13" ht="15.75" thickBot="1" x14ac:dyDescent="0.3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  <c r="M4" s="2"/>
    </row>
    <row r="5" spans="1:13" ht="23.25" thickBot="1" x14ac:dyDescent="0.3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  <c r="M5" s="2"/>
    </row>
    <row r="6" spans="1:13" x14ac:dyDescent="0.25">
      <c r="A6" s="41">
        <f>[1]Лист1!A174</f>
        <v>1</v>
      </c>
      <c r="B6" s="20">
        <f>[1]Лист1!B174</f>
        <v>5</v>
      </c>
      <c r="C6" s="15" t="str">
        <f>[1]Лист1!C174</f>
        <v>Завтрак</v>
      </c>
      <c r="D6" s="16" t="str">
        <f>[1]Лист1!D174</f>
        <v>гор.блюдо</v>
      </c>
      <c r="E6" s="17" t="str">
        <f>[1]Лист1!E174</f>
        <v>суп молочный с макаронами</v>
      </c>
      <c r="F6" s="18">
        <f>[1]Лист1!F174</f>
        <v>200</v>
      </c>
      <c r="G6" s="18">
        <f>[1]Лист1!G174</f>
        <v>3.6</v>
      </c>
      <c r="H6" s="18">
        <f>[1]Лист1!H174</f>
        <v>3.76</v>
      </c>
      <c r="I6" s="18">
        <f>[1]Лист1!I174</f>
        <v>14.56</v>
      </c>
      <c r="J6" s="18">
        <f>[1]Лист1!J174</f>
        <v>108</v>
      </c>
      <c r="K6" s="19">
        <f>[1]Лист1!K174</f>
        <v>161</v>
      </c>
      <c r="L6" s="18">
        <v>10.26</v>
      </c>
      <c r="M6" s="2"/>
    </row>
    <row r="7" spans="1:13" ht="39.6" customHeight="1" x14ac:dyDescent="0.25">
      <c r="A7" s="41">
        <f>[1]Лист1!A175</f>
        <v>0</v>
      </c>
      <c r="B7" s="20">
        <f>[1]Лист1!B175</f>
        <v>0</v>
      </c>
      <c r="C7" s="21">
        <f>[1]Лист1!C175</f>
        <v>0</v>
      </c>
      <c r="D7" s="26" t="str">
        <f>[1]Лист1!D175</f>
        <v>закуска</v>
      </c>
      <c r="E7" s="23" t="str">
        <f>[1]Лист1!E175</f>
        <v>яйцо варёное</v>
      </c>
      <c r="F7" s="24" t="str">
        <f>[1]Лист1!F175</f>
        <v>1 штука</v>
      </c>
      <c r="G7" s="24">
        <f>[1]Лист1!G175</f>
        <v>5.0999999999999996</v>
      </c>
      <c r="H7" s="24">
        <f>[1]Лист1!H175</f>
        <v>4.5999999999999996</v>
      </c>
      <c r="I7" s="24">
        <f>[1]Лист1!I175</f>
        <v>0.3</v>
      </c>
      <c r="J7" s="24">
        <f>[1]Лист1!J175</f>
        <v>63</v>
      </c>
      <c r="K7" s="25" t="str">
        <f>[1]Лист1!K175</f>
        <v>стр. 58</v>
      </c>
      <c r="L7" s="24">
        <v>0.28000000000000003</v>
      </c>
      <c r="M7" s="2"/>
    </row>
    <row r="8" spans="1:13" ht="26.45" customHeight="1" x14ac:dyDescent="0.25">
      <c r="A8" s="41">
        <f>[1]Лист1!A176</f>
        <v>0</v>
      </c>
      <c r="B8" s="20">
        <f>[1]Лист1!B176</f>
        <v>0</v>
      </c>
      <c r="C8" s="21">
        <f>[1]Лист1!C176</f>
        <v>0</v>
      </c>
      <c r="D8" s="22" t="str">
        <f>[1]Лист1!D176</f>
        <v>гор.напиток</v>
      </c>
      <c r="E8" s="23" t="str">
        <f>[1]Лист1!E176</f>
        <v>кофейный напиток</v>
      </c>
      <c r="F8" s="24">
        <f>[1]Лист1!F176</f>
        <v>200</v>
      </c>
      <c r="G8" s="24">
        <f>[1]Лист1!G176</f>
        <v>0.99</v>
      </c>
      <c r="H8" s="24">
        <f>[1]Лист1!H176</f>
        <v>0.17</v>
      </c>
      <c r="I8" s="24">
        <f>[1]Лист1!I176</f>
        <v>26</v>
      </c>
      <c r="J8" s="24">
        <f>[1]Лист1!J176</f>
        <v>109.4</v>
      </c>
      <c r="K8" s="25">
        <f>[1]Лист1!K176</f>
        <v>636</v>
      </c>
      <c r="L8" s="50">
        <v>4.4000000000000004</v>
      </c>
      <c r="M8" s="2"/>
    </row>
    <row r="9" spans="1:13" ht="66" customHeight="1" x14ac:dyDescent="0.25">
      <c r="A9" s="41">
        <f>[1]Лист1!A177</f>
        <v>0</v>
      </c>
      <c r="B9" s="20">
        <f>[1]Лист1!B177</f>
        <v>0</v>
      </c>
      <c r="C9" s="21">
        <f>[1]Лист1!C177</f>
        <v>0</v>
      </c>
      <c r="D9" s="22" t="str">
        <f>[1]Лист1!D177</f>
        <v>хлеб</v>
      </c>
      <c r="E9" s="23" t="str">
        <f>[1]Лист1!E177</f>
        <v>рожок студенческий с маслом и сыром</v>
      </c>
      <c r="F9" s="24">
        <f>[1]Лист1!F177</f>
        <v>70</v>
      </c>
      <c r="G9" s="24">
        <f>[1]Лист1!G177</f>
        <v>7.15</v>
      </c>
      <c r="H9" s="24">
        <f>[1]Лист1!H177</f>
        <v>8.23</v>
      </c>
      <c r="I9" s="24">
        <f>[1]Лист1!I177</f>
        <v>24.95</v>
      </c>
      <c r="J9" s="24">
        <f>[1]Лист1!J177</f>
        <v>204.1</v>
      </c>
      <c r="K9" s="25" t="str">
        <f>[1]Лист1!K177</f>
        <v>стр. 134 стр. 122 стр. 50</v>
      </c>
      <c r="L9" s="50">
        <v>14.4</v>
      </c>
      <c r="M9" s="2"/>
    </row>
    <row r="10" spans="1:13" x14ac:dyDescent="0.25">
      <c r="A10" s="41">
        <f>[1]Лист1!A178</f>
        <v>0</v>
      </c>
      <c r="B10" s="20">
        <f>[1]Лист1!B178</f>
        <v>0</v>
      </c>
      <c r="C10" s="21">
        <f>[1]Лист1!C178</f>
        <v>0</v>
      </c>
      <c r="D10" s="22">
        <f>[1]Лист1!D178</f>
        <v>0</v>
      </c>
      <c r="E10" s="23">
        <f>[1]Лист1!E178</f>
        <v>0</v>
      </c>
      <c r="F10" s="24">
        <f>[1]Лист1!F178</f>
        <v>0</v>
      </c>
      <c r="G10" s="24">
        <f>[1]Лист1!G178</f>
        <v>0</v>
      </c>
      <c r="H10" s="24">
        <f>[1]Лист1!H178</f>
        <v>0</v>
      </c>
      <c r="I10" s="24">
        <f>[1]Лист1!I178</f>
        <v>0</v>
      </c>
      <c r="J10" s="24">
        <f>[1]Лист1!J178</f>
        <v>0</v>
      </c>
      <c r="K10" s="25">
        <f>[1]Лист1!K178</f>
        <v>0</v>
      </c>
      <c r="L10" s="24"/>
      <c r="M10" s="2"/>
    </row>
    <row r="11" spans="1:13" x14ac:dyDescent="0.25">
      <c r="A11" s="41">
        <f>[1]Лист1!A179</f>
        <v>0</v>
      </c>
      <c r="B11" s="20">
        <f>[1]Лист1!B179</f>
        <v>0</v>
      </c>
      <c r="C11" s="21">
        <f>[1]Лист1!C179</f>
        <v>0</v>
      </c>
      <c r="D11" s="26">
        <f>[1]Лист1!D179</f>
        <v>0</v>
      </c>
      <c r="E11" s="23">
        <f>[1]Лист1!E179</f>
        <v>0</v>
      </c>
      <c r="F11" s="24">
        <f>[1]Лист1!F179</f>
        <v>0</v>
      </c>
      <c r="G11" s="24">
        <f>[1]Лист1!G179</f>
        <v>0</v>
      </c>
      <c r="H11" s="24">
        <f>[1]Лист1!H179</f>
        <v>0</v>
      </c>
      <c r="I11" s="24">
        <f>[1]Лист1!I179</f>
        <v>0</v>
      </c>
      <c r="J11" s="24">
        <f>[1]Лист1!J179</f>
        <v>0</v>
      </c>
      <c r="K11" s="25">
        <f>[1]Лист1!K179</f>
        <v>0</v>
      </c>
      <c r="L11" s="24"/>
      <c r="M11" s="2"/>
    </row>
    <row r="12" spans="1:13" x14ac:dyDescent="0.25">
      <c r="A12" s="41">
        <f>[1]Лист1!A180</f>
        <v>0</v>
      </c>
      <c r="B12" s="20">
        <f>[1]Лист1!B180</f>
        <v>0</v>
      </c>
      <c r="C12" s="21">
        <f>[1]Лист1!C180</f>
        <v>0</v>
      </c>
      <c r="D12" s="26">
        <f>[1]Лист1!D180</f>
        <v>0</v>
      </c>
      <c r="E12" s="23">
        <f>[1]Лист1!E180</f>
        <v>0</v>
      </c>
      <c r="F12" s="24">
        <f>[1]Лист1!F180</f>
        <v>0</v>
      </c>
      <c r="G12" s="24">
        <f>[1]Лист1!G180</f>
        <v>0</v>
      </c>
      <c r="H12" s="24">
        <f>[1]Лист1!H180</f>
        <v>0</v>
      </c>
      <c r="I12" s="24">
        <f>[1]Лист1!I180</f>
        <v>0</v>
      </c>
      <c r="J12" s="24">
        <f>[1]Лист1!J180</f>
        <v>0</v>
      </c>
      <c r="K12" s="25">
        <f>[1]Лист1!K180</f>
        <v>0</v>
      </c>
      <c r="L12" s="24"/>
      <c r="M12" s="2"/>
    </row>
    <row r="13" spans="1:13" x14ac:dyDescent="0.25">
      <c r="A13" s="42">
        <f>[1]Лист1!A181</f>
        <v>0</v>
      </c>
      <c r="B13" s="27">
        <f>[1]Лист1!B181</f>
        <v>0</v>
      </c>
      <c r="C13" s="28">
        <f>[1]Лист1!C181</f>
        <v>0</v>
      </c>
      <c r="D13" s="29" t="str">
        <f>[1]Лист1!D181</f>
        <v>итого</v>
      </c>
      <c r="E13" s="30">
        <f>[1]Лист1!E181</f>
        <v>0</v>
      </c>
      <c r="F13" s="31">
        <f>[1]Лист1!F181</f>
        <v>470</v>
      </c>
      <c r="G13" s="31">
        <f>[1]Лист1!G181</f>
        <v>16.84</v>
      </c>
      <c r="H13" s="31">
        <f>[1]Лист1!H181</f>
        <v>16.759999999999998</v>
      </c>
      <c r="I13" s="31">
        <f>[1]Лист1!I181</f>
        <v>65.81</v>
      </c>
      <c r="J13" s="31">
        <f>[1]Лист1!J181</f>
        <v>484.5</v>
      </c>
      <c r="K13" s="32">
        <f>[1]Лист1!K181</f>
        <v>0</v>
      </c>
      <c r="L13" s="51">
        <f>L6+L7+L8+L9</f>
        <v>29.34</v>
      </c>
      <c r="M13" s="2"/>
    </row>
    <row r="14" spans="1:13" x14ac:dyDescent="0.25">
      <c r="A14" s="33">
        <f>[1]Лист1!A182</f>
        <v>1</v>
      </c>
      <c r="B14" s="33">
        <f>[1]Лист1!B182</f>
        <v>5</v>
      </c>
      <c r="C14" s="34" t="str">
        <f>[1]Лист1!C182</f>
        <v>Завтрак 2</v>
      </c>
      <c r="D14" s="35" t="str">
        <f>[1]Лист1!D182</f>
        <v>фрукты</v>
      </c>
      <c r="E14" s="23" t="str">
        <f>[1]Лист1!E182</f>
        <v>яблоко</v>
      </c>
      <c r="F14" s="24">
        <f>[1]Лист1!F182</f>
        <v>180</v>
      </c>
      <c r="G14" s="24">
        <f>[1]Лист1!G182</f>
        <v>0.7</v>
      </c>
      <c r="H14" s="24">
        <f>[1]Лист1!H182</f>
        <v>0.7</v>
      </c>
      <c r="I14" s="24">
        <f>[1]Лист1!I182</f>
        <v>17.600000000000001</v>
      </c>
      <c r="J14" s="24">
        <f>[1]Лист1!J182</f>
        <v>84.6</v>
      </c>
      <c r="K14" s="25" t="str">
        <f>[1]Лист1!K182</f>
        <v>стр.184</v>
      </c>
      <c r="L14" s="49">
        <v>16.2</v>
      </c>
      <c r="M14" s="2"/>
    </row>
    <row r="15" spans="1:13" ht="39.6" customHeight="1" x14ac:dyDescent="0.25">
      <c r="A15" s="41">
        <f>[1]Лист1!A183</f>
        <v>0</v>
      </c>
      <c r="B15" s="20">
        <f>[1]Лист1!B183</f>
        <v>0</v>
      </c>
      <c r="C15" s="21">
        <f>[1]Лист1!C183</f>
        <v>0</v>
      </c>
      <c r="D15" s="26" t="str">
        <f>[1]Лист1!D183</f>
        <v>напиток</v>
      </c>
      <c r="E15" s="23" t="str">
        <f>[1]Лист1!E183</f>
        <v>сок фруктовый</v>
      </c>
      <c r="F15" s="24">
        <f>[1]Лист1!F183</f>
        <v>200</v>
      </c>
      <c r="G15" s="24">
        <f>[1]Лист1!G183</f>
        <v>0.2</v>
      </c>
      <c r="H15" s="24">
        <f>[1]Лист1!H183</f>
        <v>0</v>
      </c>
      <c r="I15" s="24">
        <f>[1]Лист1!I183</f>
        <v>26</v>
      </c>
      <c r="J15" s="24">
        <f>[1]Лист1!J183</f>
        <v>106</v>
      </c>
      <c r="K15" s="25" t="str">
        <f>[1]Лист1!K183</f>
        <v>стр. 216</v>
      </c>
      <c r="L15" s="49">
        <v>22</v>
      </c>
      <c r="M15" s="2"/>
    </row>
    <row r="16" spans="1:13" x14ac:dyDescent="0.25">
      <c r="A16" s="41">
        <f>[1]Лист1!A184</f>
        <v>0</v>
      </c>
      <c r="B16" s="20">
        <f>[1]Лист1!B184</f>
        <v>0</v>
      </c>
      <c r="C16" s="21">
        <f>[1]Лист1!C184</f>
        <v>0</v>
      </c>
      <c r="D16" s="26">
        <f>[1]Лист1!D184</f>
        <v>0</v>
      </c>
      <c r="E16" s="23">
        <f>[1]Лист1!E184</f>
        <v>0</v>
      </c>
      <c r="F16" s="24">
        <f>[1]Лист1!F184</f>
        <v>0</v>
      </c>
      <c r="G16" s="24">
        <f>[1]Лист1!G184</f>
        <v>0</v>
      </c>
      <c r="H16" s="24">
        <f>[1]Лист1!H184</f>
        <v>0</v>
      </c>
      <c r="I16" s="24">
        <f>[1]Лист1!I184</f>
        <v>0</v>
      </c>
      <c r="J16" s="24">
        <f>[1]Лист1!J184</f>
        <v>0</v>
      </c>
      <c r="K16" s="25">
        <f>[1]Лист1!K184</f>
        <v>0</v>
      </c>
      <c r="L16" s="24"/>
      <c r="M16" s="2"/>
    </row>
    <row r="17" spans="1:13" x14ac:dyDescent="0.25">
      <c r="A17" s="42">
        <f>[1]Лист1!A185</f>
        <v>0</v>
      </c>
      <c r="B17" s="27">
        <f>[1]Лист1!B185</f>
        <v>0</v>
      </c>
      <c r="C17" s="28">
        <f>[1]Лист1!C185</f>
        <v>0</v>
      </c>
      <c r="D17" s="29" t="str">
        <f>[1]Лист1!D185</f>
        <v>итого</v>
      </c>
      <c r="E17" s="30">
        <f>[1]Лист1!E185</f>
        <v>0</v>
      </c>
      <c r="F17" s="31">
        <f>[1]Лист1!F185</f>
        <v>380</v>
      </c>
      <c r="G17" s="31">
        <f>[1]Лист1!G185</f>
        <v>0.89999999999999991</v>
      </c>
      <c r="H17" s="31">
        <f>[1]Лист1!H185</f>
        <v>0.7</v>
      </c>
      <c r="I17" s="31">
        <f>[1]Лист1!I185</f>
        <v>43.6</v>
      </c>
      <c r="J17" s="31">
        <f>[1]Лист1!J185</f>
        <v>190.6</v>
      </c>
      <c r="K17" s="32">
        <f>[1]Лист1!K185</f>
        <v>0</v>
      </c>
      <c r="L17" s="51">
        <f>L14+L15</f>
        <v>38.200000000000003</v>
      </c>
      <c r="M17" s="2"/>
    </row>
    <row r="18" spans="1:13" ht="25.5" x14ac:dyDescent="0.25">
      <c r="A18" s="33">
        <f>[1]Лист1!A186</f>
        <v>1</v>
      </c>
      <c r="B18" s="33">
        <f>[1]Лист1!B186</f>
        <v>5</v>
      </c>
      <c r="C18" s="34" t="str">
        <f>[1]Лист1!C186</f>
        <v>Обед</v>
      </c>
      <c r="D18" s="22" t="str">
        <f>[1]Лист1!D186</f>
        <v>закуска</v>
      </c>
      <c r="E18" s="23" t="s">
        <v>26</v>
      </c>
      <c r="F18" s="24">
        <f>[1]Лист1!F186</f>
        <v>60</v>
      </c>
      <c r="G18" s="24">
        <v>0.85799999999999998</v>
      </c>
      <c r="H18" s="24">
        <v>6.05</v>
      </c>
      <c r="I18" s="24">
        <v>4.34</v>
      </c>
      <c r="J18" s="24">
        <v>75.959999999999994</v>
      </c>
      <c r="K18" s="25" t="str">
        <f>[1]Лист1!K186</f>
        <v>стр.561</v>
      </c>
      <c r="L18" s="50">
        <v>5.2</v>
      </c>
      <c r="M18" s="2"/>
    </row>
    <row r="19" spans="1:13" ht="79.150000000000006" customHeight="1" x14ac:dyDescent="0.25">
      <c r="A19" s="41">
        <f>[1]Лист1!A187</f>
        <v>0</v>
      </c>
      <c r="B19" s="20">
        <f>[1]Лист1!B187</f>
        <v>0</v>
      </c>
      <c r="C19" s="21">
        <f>[1]Лист1!C187</f>
        <v>0</v>
      </c>
      <c r="D19" s="22" t="str">
        <f>[1]Лист1!D187</f>
        <v>1 блюдо</v>
      </c>
      <c r="E19" s="23" t="str">
        <f>[1]Лист1!E187</f>
        <v>суп гороховый на мясном бульоне</v>
      </c>
      <c r="F19" s="24">
        <f>[1]Лист1!F187</f>
        <v>250</v>
      </c>
      <c r="G19" s="24">
        <f>[1]Лист1!G187</f>
        <v>12.66</v>
      </c>
      <c r="H19" s="24">
        <f>[1]Лист1!H187</f>
        <v>6.61</v>
      </c>
      <c r="I19" s="24">
        <f>[1]Лист1!I187</f>
        <v>17.25</v>
      </c>
      <c r="J19" s="24">
        <f>[1]Лист1!J187</f>
        <v>185.8</v>
      </c>
      <c r="K19" s="36" t="str">
        <f>[1]Лист1!K187</f>
        <v>138/357</v>
      </c>
      <c r="L19" s="24">
        <v>35.21</v>
      </c>
      <c r="M19" s="2"/>
    </row>
    <row r="20" spans="1:13" ht="39.6" customHeight="1" x14ac:dyDescent="0.25">
      <c r="A20" s="41">
        <f>[1]Лист1!A188</f>
        <v>0</v>
      </c>
      <c r="B20" s="20">
        <f>[1]Лист1!B188</f>
        <v>0</v>
      </c>
      <c r="C20" s="21">
        <f>[1]Лист1!C188</f>
        <v>0</v>
      </c>
      <c r="D20" s="22" t="str">
        <f>[1]Лист1!D188</f>
        <v>2 блюдо</v>
      </c>
      <c r="E20" s="23" t="str">
        <f>[1]Лист1!E188</f>
        <v>плов с мясом</v>
      </c>
      <c r="F20" s="24">
        <f>[1]Лист1!F188</f>
        <v>200</v>
      </c>
      <c r="G20" s="24">
        <f>[1]Лист1!G188</f>
        <v>13.75</v>
      </c>
      <c r="H20" s="24">
        <f>[1]Лист1!H188</f>
        <v>15</v>
      </c>
      <c r="I20" s="24">
        <f>[1]Лист1!I188</f>
        <v>50.8</v>
      </c>
      <c r="J20" s="24">
        <f>[1]Лист1!J188</f>
        <v>396</v>
      </c>
      <c r="K20" s="25">
        <f>[1]Лист1!K188</f>
        <v>403</v>
      </c>
      <c r="L20" s="24">
        <v>48.21</v>
      </c>
      <c r="M20" s="2"/>
    </row>
    <row r="21" spans="1:13" ht="39.6" customHeight="1" x14ac:dyDescent="0.25">
      <c r="A21" s="41">
        <f>[1]Лист1!A189</f>
        <v>0</v>
      </c>
      <c r="B21" s="20">
        <f>[1]Лист1!B189</f>
        <v>0</v>
      </c>
      <c r="C21" s="21">
        <f>[1]Лист1!C189</f>
        <v>0</v>
      </c>
      <c r="D21" s="22" t="str">
        <f>[1]Лист1!D189</f>
        <v>гарнир</v>
      </c>
      <c r="E21" s="23"/>
      <c r="F21" s="24"/>
      <c r="G21" s="24"/>
      <c r="H21" s="24"/>
      <c r="I21" s="24"/>
      <c r="J21" s="24"/>
      <c r="K21" s="25"/>
      <c r="L21" s="24"/>
      <c r="M21" s="2"/>
    </row>
    <row r="22" spans="1:13" ht="52.9" customHeight="1" x14ac:dyDescent="0.25">
      <c r="A22" s="41">
        <f>[1]Лист1!A190</f>
        <v>0</v>
      </c>
      <c r="B22" s="20">
        <f>[1]Лист1!B190</f>
        <v>0</v>
      </c>
      <c r="C22" s="21">
        <f>[1]Лист1!C190</f>
        <v>0</v>
      </c>
      <c r="D22" s="22" t="str">
        <f>[1]Лист1!D190</f>
        <v>напиток</v>
      </c>
      <c r="E22" s="23" t="str">
        <f>[1]Лист1!E190</f>
        <v>компот из сухофруктов</v>
      </c>
      <c r="F22" s="24">
        <f>[1]Лист1!F190</f>
        <v>200</v>
      </c>
      <c r="G22" s="24">
        <f>[1]Лист1!G190</f>
        <v>0.56000000000000005</v>
      </c>
      <c r="H22" s="24">
        <f>[1]Лист1!H190</f>
        <v>0.05</v>
      </c>
      <c r="I22" s="24">
        <f>[1]Лист1!I190</f>
        <v>27.89</v>
      </c>
      <c r="J22" s="24">
        <f>[1]Лист1!J190</f>
        <v>113.79</v>
      </c>
      <c r="K22" s="25">
        <f>[1]Лист1!K190</f>
        <v>588</v>
      </c>
      <c r="L22" s="50">
        <v>5.2</v>
      </c>
      <c r="M22" s="2"/>
    </row>
    <row r="23" spans="1:13" ht="39.6" customHeight="1" x14ac:dyDescent="0.25">
      <c r="A23" s="41">
        <f>[1]Лист1!A191</f>
        <v>0</v>
      </c>
      <c r="B23" s="20">
        <f>[1]Лист1!B191</f>
        <v>0</v>
      </c>
      <c r="C23" s="21">
        <f>[1]Лист1!C191</f>
        <v>0</v>
      </c>
      <c r="D23" s="22" t="str">
        <f>[1]Лист1!D191</f>
        <v>хлеб бел.</v>
      </c>
      <c r="E23" s="23" t="str">
        <f>[1]Лист1!E191</f>
        <v>хлеб пшеничный</v>
      </c>
      <c r="F23" s="24">
        <f>[1]Лист1!F191</f>
        <v>50</v>
      </c>
      <c r="G23" s="24">
        <f>[1]Лист1!G191</f>
        <v>4.45</v>
      </c>
      <c r="H23" s="24">
        <f>[1]Лист1!H191</f>
        <v>1.6</v>
      </c>
      <c r="I23" s="24">
        <f>[1]Лист1!I191</f>
        <v>23.3</v>
      </c>
      <c r="J23" s="24">
        <f>[1]Лист1!J191</f>
        <v>133</v>
      </c>
      <c r="K23" s="25" t="str">
        <f>[1]Лист1!K191</f>
        <v>стр. 134</v>
      </c>
      <c r="L23" s="24">
        <v>3.01</v>
      </c>
      <c r="M23" s="2"/>
    </row>
    <row r="24" spans="1:13" ht="39.6" customHeight="1" x14ac:dyDescent="0.25">
      <c r="A24" s="41">
        <f>[1]Лист1!A192</f>
        <v>0</v>
      </c>
      <c r="B24" s="20">
        <f>[1]Лист1!B192</f>
        <v>0</v>
      </c>
      <c r="C24" s="21">
        <f>[1]Лист1!C192</f>
        <v>0</v>
      </c>
      <c r="D24" s="22" t="str">
        <f>[1]Лист1!D192</f>
        <v>хлеб черн.</v>
      </c>
      <c r="E24" s="23" t="str">
        <f>[1]Лист1!E192</f>
        <v>хлеб бородинский</v>
      </c>
      <c r="F24" s="24">
        <f>[1]Лист1!F192</f>
        <v>40</v>
      </c>
      <c r="G24" s="24">
        <f>[1]Лист1!G192</f>
        <v>3.4</v>
      </c>
      <c r="H24" s="24">
        <f>[1]Лист1!H192</f>
        <v>1.26</v>
      </c>
      <c r="I24" s="24">
        <f>[1]Лист1!I192</f>
        <v>17</v>
      </c>
      <c r="J24" s="24">
        <f>[1]Лист1!J192</f>
        <v>103.6</v>
      </c>
      <c r="K24" s="25" t="str">
        <f>[1]Лист1!K192</f>
        <v>стр. 142</v>
      </c>
      <c r="L24" s="24">
        <v>2.3199999999999998</v>
      </c>
      <c r="M24" s="2"/>
    </row>
    <row r="25" spans="1:13" x14ac:dyDescent="0.25">
      <c r="A25" s="41">
        <f>[1]Лист1!A193</f>
        <v>0</v>
      </c>
      <c r="B25" s="20">
        <f>[1]Лист1!B193</f>
        <v>0</v>
      </c>
      <c r="C25" s="21">
        <f>[1]Лист1!C193</f>
        <v>0</v>
      </c>
      <c r="D25" s="26">
        <f>[1]Лист1!D193</f>
        <v>0</v>
      </c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25">
      <c r="A26" s="41">
        <f>[1]Лист1!A194</f>
        <v>0</v>
      </c>
      <c r="B26" s="20">
        <f>[1]Лист1!B194</f>
        <v>0</v>
      </c>
      <c r="C26" s="21">
        <f>[1]Лист1!C194</f>
        <v>0</v>
      </c>
      <c r="D26" s="26">
        <f>[1]Лист1!D194</f>
        <v>0</v>
      </c>
      <c r="E26" s="23"/>
      <c r="F26" s="24"/>
      <c r="G26" s="24"/>
      <c r="H26" s="24"/>
      <c r="I26" s="24"/>
      <c r="J26" s="24"/>
      <c r="K26" s="25"/>
      <c r="L26" s="24"/>
      <c r="M26" s="2"/>
    </row>
    <row r="27" spans="1:13" x14ac:dyDescent="0.25">
      <c r="A27" s="42">
        <f>[1]Лист1!A195</f>
        <v>0</v>
      </c>
      <c r="B27" s="27">
        <f>[1]Лист1!B195</f>
        <v>0</v>
      </c>
      <c r="C27" s="28">
        <f>[1]Лист1!C195</f>
        <v>0</v>
      </c>
      <c r="D27" s="29" t="str">
        <f>[1]Лист1!D195</f>
        <v>итого</v>
      </c>
      <c r="E27" s="30">
        <f>[1]Лист1!E195</f>
        <v>0</v>
      </c>
      <c r="F27" s="31">
        <f>[1]Лист1!F195</f>
        <v>800</v>
      </c>
      <c r="G27" s="31">
        <f>[1]Лист1!G195</f>
        <v>35.299999999999997</v>
      </c>
      <c r="H27" s="31">
        <f>[1]Лист1!H195</f>
        <v>24.580000000000005</v>
      </c>
      <c r="I27" s="31">
        <f>[1]Лист1!I195</f>
        <v>137.26</v>
      </c>
      <c r="J27" s="31">
        <f>[1]Лист1!J195</f>
        <v>939.99</v>
      </c>
      <c r="K27" s="32">
        <f>[1]Лист1!K195</f>
        <v>0</v>
      </c>
      <c r="L27" s="51">
        <f>L18+L19+L20+L22+L23+L24</f>
        <v>99.15</v>
      </c>
      <c r="M27" s="2"/>
    </row>
    <row r="28" spans="1:13" ht="39.6" customHeight="1" x14ac:dyDescent="0.25">
      <c r="A28" s="33">
        <f>[1]Лист1!A196</f>
        <v>1</v>
      </c>
      <c r="B28" s="33">
        <f>[1]Лист1!B196</f>
        <v>5</v>
      </c>
      <c r="C28" s="34" t="str">
        <f>[1]Лист1!C196</f>
        <v>Полдник</v>
      </c>
      <c r="D28" s="35" t="str">
        <f>[1]Лист1!D196</f>
        <v>булочное</v>
      </c>
      <c r="E28" s="23" t="str">
        <f>[1]Лист1!E196</f>
        <v>вафли</v>
      </c>
      <c r="F28" s="24">
        <f>[1]Лист1!F196</f>
        <v>35</v>
      </c>
      <c r="G28" s="24">
        <f>[1]Лист1!G196</f>
        <v>1</v>
      </c>
      <c r="H28" s="24">
        <f>[1]Лист1!H196</f>
        <v>8.1</v>
      </c>
      <c r="I28" s="24">
        <f>[1]Лист1!I196</f>
        <v>14.8</v>
      </c>
      <c r="J28" s="24">
        <f>[1]Лист1!J196</f>
        <v>137</v>
      </c>
      <c r="K28" s="25" t="str">
        <f>[1]Лист1!K196</f>
        <v>стр.202</v>
      </c>
      <c r="L28" s="24">
        <v>10.15</v>
      </c>
      <c r="M28" s="2"/>
    </row>
    <row r="29" spans="1:13" ht="39.6" customHeight="1" x14ac:dyDescent="0.25">
      <c r="A29" s="41">
        <f>[1]Лист1!A197</f>
        <v>0</v>
      </c>
      <c r="B29" s="20">
        <f>[1]Лист1!B197</f>
        <v>0</v>
      </c>
      <c r="C29" s="21">
        <f>[1]Лист1!C197</f>
        <v>0</v>
      </c>
      <c r="D29" s="35" t="str">
        <f>[1]Лист1!D197</f>
        <v>напиток</v>
      </c>
      <c r="E29" s="23" t="str">
        <f>[1]Лист1!E197</f>
        <v>молоко кипячёное</v>
      </c>
      <c r="F29" s="24">
        <f>[1]Лист1!F197</f>
        <v>200</v>
      </c>
      <c r="G29" s="24">
        <f>[1]Лист1!G197</f>
        <v>5.8</v>
      </c>
      <c r="H29" s="24">
        <f>[1]Лист1!H197</f>
        <v>5</v>
      </c>
      <c r="I29" s="24">
        <f>[1]Лист1!I197</f>
        <v>9.6</v>
      </c>
      <c r="J29" s="24">
        <f>[1]Лист1!J197</f>
        <v>108</v>
      </c>
      <c r="K29" s="25">
        <f>[1]Лист1!K197</f>
        <v>644</v>
      </c>
      <c r="L29" s="24">
        <v>12.66</v>
      </c>
      <c r="M29" s="2"/>
    </row>
    <row r="30" spans="1:13" x14ac:dyDescent="0.25">
      <c r="A30" s="41">
        <f>[1]Лист1!A198</f>
        <v>0</v>
      </c>
      <c r="B30" s="20">
        <f>[1]Лист1!B198</f>
        <v>0</v>
      </c>
      <c r="C30" s="21">
        <f>[1]Лист1!C198</f>
        <v>0</v>
      </c>
      <c r="D30" s="26">
        <f>[1]Лист1!D198</f>
        <v>0</v>
      </c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25">
      <c r="A31" s="41">
        <f>[1]Лист1!A199</f>
        <v>0</v>
      </c>
      <c r="B31" s="20">
        <f>[1]Лист1!B199</f>
        <v>0</v>
      </c>
      <c r="C31" s="21">
        <f>[1]Лист1!C199</f>
        <v>0</v>
      </c>
      <c r="D31" s="26">
        <f>[1]Лист1!D199</f>
        <v>0</v>
      </c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25">
      <c r="A32" s="42">
        <f>[1]Лист1!A200</f>
        <v>0</v>
      </c>
      <c r="B32" s="27">
        <f>[1]Лист1!B200</f>
        <v>0</v>
      </c>
      <c r="C32" s="28">
        <f>[1]Лист1!C200</f>
        <v>0</v>
      </c>
      <c r="D32" s="29" t="str">
        <f>[1]Лист1!D200</f>
        <v>итого</v>
      </c>
      <c r="E32" s="30">
        <f>[1]Лист1!E200</f>
        <v>0</v>
      </c>
      <c r="F32" s="31">
        <f>[1]Лист1!F200</f>
        <v>235</v>
      </c>
      <c r="G32" s="31">
        <f>[1]Лист1!G200</f>
        <v>6.8</v>
      </c>
      <c r="H32" s="31">
        <f>[1]Лист1!H200</f>
        <v>13.1</v>
      </c>
      <c r="I32" s="31">
        <f>[1]Лист1!I200</f>
        <v>24.4</v>
      </c>
      <c r="J32" s="31">
        <f>[1]Лист1!J200</f>
        <v>245</v>
      </c>
      <c r="K32" s="32">
        <f>[1]Лист1!K200</f>
        <v>0</v>
      </c>
      <c r="L32" s="31">
        <f>L28+L29</f>
        <v>22.810000000000002</v>
      </c>
      <c r="M32" s="2"/>
    </row>
    <row r="33" spans="1:13" ht="66" customHeight="1" x14ac:dyDescent="0.25">
      <c r="A33" s="33">
        <f>[1]Лист1!A201</f>
        <v>1</v>
      </c>
      <c r="B33" s="33">
        <f>[1]Лист1!B201</f>
        <v>5</v>
      </c>
      <c r="C33" s="34" t="str">
        <f>[1]Лист1!C201</f>
        <v>Ужин</v>
      </c>
      <c r="D33" s="22" t="str">
        <f>[1]Лист1!D201</f>
        <v>гор.блюдо</v>
      </c>
      <c r="E33" s="23" t="s">
        <v>27</v>
      </c>
      <c r="F33" s="24">
        <v>120</v>
      </c>
      <c r="G33" s="24">
        <v>16</v>
      </c>
      <c r="H33" s="24">
        <v>0.9</v>
      </c>
      <c r="I33" s="24">
        <f>[1]Лист1!I201</f>
        <v>0</v>
      </c>
      <c r="J33" s="24">
        <v>73</v>
      </c>
      <c r="K33" s="25" t="str">
        <f>[1]Лист1!K201</f>
        <v>стр.98</v>
      </c>
      <c r="L33" s="24">
        <v>58.23</v>
      </c>
      <c r="M33" s="2"/>
    </row>
    <row r="34" spans="1:13" ht="66" customHeight="1" x14ac:dyDescent="0.25">
      <c r="A34" s="41">
        <f>[1]Лист1!A202</f>
        <v>0</v>
      </c>
      <c r="B34" s="20">
        <f>[1]Лист1!B202</f>
        <v>0</v>
      </c>
      <c r="C34" s="21">
        <f>[1]Лист1!C202</f>
        <v>0</v>
      </c>
      <c r="D34" s="22" t="str">
        <f>[1]Лист1!D202</f>
        <v>гарнир</v>
      </c>
      <c r="E34" s="23" t="str">
        <f>[1]Лист1!E202</f>
        <v>картофель отварной с луком</v>
      </c>
      <c r="F34" s="24">
        <f>[1]Лист1!F202</f>
        <v>150</v>
      </c>
      <c r="G34" s="24">
        <f>[1]Лист1!G202</f>
        <v>3</v>
      </c>
      <c r="H34" s="24">
        <f>[1]Лист1!H202</f>
        <v>0.6</v>
      </c>
      <c r="I34" s="24">
        <f>[1]Лист1!I202</f>
        <v>23.7</v>
      </c>
      <c r="J34" s="24">
        <f>[1]Лист1!J202</f>
        <v>112.5</v>
      </c>
      <c r="K34" s="25">
        <f>[1]Лист1!K202</f>
        <v>470</v>
      </c>
      <c r="L34" s="24">
        <v>17.98</v>
      </c>
      <c r="M34" s="2"/>
    </row>
    <row r="35" spans="1:13" ht="26.45" customHeight="1" x14ac:dyDescent="0.25">
      <c r="A35" s="41">
        <f>[1]Лист1!A203</f>
        <v>0</v>
      </c>
      <c r="B35" s="20">
        <f>[1]Лист1!B203</f>
        <v>0</v>
      </c>
      <c r="C35" s="21">
        <f>[1]Лист1!C203</f>
        <v>0</v>
      </c>
      <c r="D35" s="22" t="str">
        <f>[1]Лист1!D203</f>
        <v xml:space="preserve">закуска </v>
      </c>
      <c r="E35" s="23" t="s">
        <v>28</v>
      </c>
      <c r="F35" s="24">
        <f>[1]Лист1!F203</f>
        <v>60</v>
      </c>
      <c r="G35" s="24">
        <v>1.08</v>
      </c>
      <c r="H35" s="24">
        <v>6.06</v>
      </c>
      <c r="I35" s="24">
        <v>1.8</v>
      </c>
      <c r="J35" s="24">
        <v>67.8</v>
      </c>
      <c r="K35" s="25" t="str">
        <f>[1]Лист1!K203</f>
        <v>стр.562</v>
      </c>
      <c r="L35" s="24">
        <v>9.16</v>
      </c>
      <c r="M35" s="2"/>
    </row>
    <row r="36" spans="1:13" ht="52.9" customHeight="1" x14ac:dyDescent="0.25">
      <c r="A36" s="41">
        <f>[1]Лист1!A204</f>
        <v>0</v>
      </c>
      <c r="B36" s="20">
        <f>[1]Лист1!B204</f>
        <v>0</v>
      </c>
      <c r="C36" s="21">
        <f>[1]Лист1!C204</f>
        <v>0</v>
      </c>
      <c r="D36" s="22" t="str">
        <f>[1]Лист1!D204</f>
        <v xml:space="preserve">гор.напиток </v>
      </c>
      <c r="E36" s="23" t="str">
        <f>[1]Лист1!E204</f>
        <v>чай с лимоном</v>
      </c>
      <c r="F36" s="24">
        <f>[1]Лист1!F204</f>
        <v>207</v>
      </c>
      <c r="G36" s="24">
        <f>[1]Лист1!G204</f>
        <v>0.2</v>
      </c>
      <c r="H36" s="24">
        <f>[1]Лист1!H204</f>
        <v>0</v>
      </c>
      <c r="I36" s="24">
        <f>[1]Лист1!I204</f>
        <v>13.6</v>
      </c>
      <c r="J36" s="24">
        <f>[1]Лист1!J204</f>
        <v>56</v>
      </c>
      <c r="K36" s="25">
        <f>[1]Лист1!K204</f>
        <v>629</v>
      </c>
      <c r="L36" s="24">
        <v>3.49</v>
      </c>
      <c r="M36" s="2"/>
    </row>
    <row r="37" spans="1:13" ht="39.6" customHeight="1" x14ac:dyDescent="0.25">
      <c r="A37" s="41">
        <f>[1]Лист1!A205</f>
        <v>0</v>
      </c>
      <c r="B37" s="20">
        <f>[1]Лист1!B205</f>
        <v>0</v>
      </c>
      <c r="C37" s="21">
        <f>[1]Лист1!C205</f>
        <v>0</v>
      </c>
      <c r="D37" s="22" t="str">
        <f>[1]Лист1!D205</f>
        <v>хлеб бел.</v>
      </c>
      <c r="E37" s="23" t="str">
        <f>[1]Лист1!E205</f>
        <v>хлеб пшеничный с маслом</v>
      </c>
      <c r="F37" s="24">
        <f>[1]Лист1!F205</f>
        <v>60</v>
      </c>
      <c r="G37" s="24">
        <f>[1]Лист1!G205</f>
        <v>4.45</v>
      </c>
      <c r="H37" s="24">
        <f>[1]Лист1!H205</f>
        <v>1.6</v>
      </c>
      <c r="I37" s="24">
        <f>[1]Лист1!I205</f>
        <v>23.3</v>
      </c>
      <c r="J37" s="24">
        <f>[1]Лист1!J205</f>
        <v>133</v>
      </c>
      <c r="K37" s="25" t="str">
        <f>[1]Лист1!K205</f>
        <v>стр. 134</v>
      </c>
      <c r="L37" s="24">
        <v>9.2100000000000009</v>
      </c>
      <c r="M37" s="2"/>
    </row>
    <row r="38" spans="1:13" x14ac:dyDescent="0.25">
      <c r="A38" s="41">
        <f>[1]Лист1!A206</f>
        <v>0</v>
      </c>
      <c r="B38" s="20">
        <f>[1]Лист1!B206</f>
        <v>0</v>
      </c>
      <c r="C38" s="21">
        <f>[1]Лист1!C206</f>
        <v>0</v>
      </c>
      <c r="D38" s="26" t="str">
        <f>[1]Лист1!D206</f>
        <v>хлеб черн.</v>
      </c>
      <c r="E38" s="23" t="str">
        <f>[1]Лист1!E206</f>
        <v>хлеб бородинский</v>
      </c>
      <c r="F38" s="24">
        <f>[1]Лист1!F206</f>
        <v>40</v>
      </c>
      <c r="G38" s="24">
        <f>[1]Лист1!G206</f>
        <v>3.4</v>
      </c>
      <c r="H38" s="24">
        <f>[1]Лист1!H206</f>
        <v>1.26</v>
      </c>
      <c r="I38" s="24">
        <f>[1]Лист1!I206</f>
        <v>17</v>
      </c>
      <c r="J38" s="24">
        <f>[1]Лист1!J206</f>
        <v>103.6</v>
      </c>
      <c r="K38" s="25" t="str">
        <f>[1]Лист1!K206</f>
        <v>стр. 142</v>
      </c>
      <c r="L38" s="24">
        <v>2.3199999999999998</v>
      </c>
      <c r="M38" s="2"/>
    </row>
    <row r="39" spans="1:13" x14ac:dyDescent="0.25">
      <c r="A39" s="42">
        <f>[1]Лист1!A207</f>
        <v>0</v>
      </c>
      <c r="B39" s="27">
        <f>[1]Лист1!B207</f>
        <v>0</v>
      </c>
      <c r="C39" s="28">
        <f>[1]Лист1!C207</f>
        <v>0</v>
      </c>
      <c r="D39" s="29" t="str">
        <f>[1]Лист1!D207</f>
        <v>итого</v>
      </c>
      <c r="E39" s="30">
        <f>[1]Лист1!E207</f>
        <v>0</v>
      </c>
      <c r="F39" s="31">
        <f>[1]Лист1!F207</f>
        <v>617</v>
      </c>
      <c r="G39" s="31">
        <f>[1]Лист1!G207</f>
        <v>27.249999999999996</v>
      </c>
      <c r="H39" s="31">
        <f>[1]Лист1!H207</f>
        <v>16.440000000000001</v>
      </c>
      <c r="I39" s="31">
        <f>[1]Лист1!I207</f>
        <v>83.12</v>
      </c>
      <c r="J39" s="31">
        <f>[1]Лист1!J207</f>
        <v>598.4</v>
      </c>
      <c r="K39" s="32">
        <f>[1]Лист1!K207</f>
        <v>0</v>
      </c>
      <c r="L39" s="31">
        <f>L33+L34+L35+L36+L37+L38</f>
        <v>100.38999999999999</v>
      </c>
      <c r="M39" s="2"/>
    </row>
    <row r="40" spans="1:13" x14ac:dyDescent="0.25">
      <c r="A40" s="33">
        <f>[1]Лист1!A208</f>
        <v>1</v>
      </c>
      <c r="B40" s="33">
        <f>[1]Лист1!B208</f>
        <v>5</v>
      </c>
      <c r="C40" s="34" t="str">
        <f>[1]Лист1!C208</f>
        <v>Ужин 2</v>
      </c>
      <c r="D40" s="35" t="str">
        <f>[1]Лист1!D208</f>
        <v>кисломол.</v>
      </c>
      <c r="E40" s="23" t="str">
        <f>[1]Лист1!E208</f>
        <v>кефир</v>
      </c>
      <c r="F40" s="24">
        <f>[1]Лист1!F208</f>
        <v>150</v>
      </c>
      <c r="G40" s="24">
        <f>[1]Лист1!G208</f>
        <v>4.57</v>
      </c>
      <c r="H40" s="24">
        <f>[1]Лист1!H208</f>
        <v>3.73</v>
      </c>
      <c r="I40" s="24">
        <f>[1]Лист1!I208</f>
        <v>5.97</v>
      </c>
      <c r="J40" s="24">
        <f>[1]Лист1!J208</f>
        <v>79.180000000000007</v>
      </c>
      <c r="K40" s="25">
        <f>[1]Лист1!K208</f>
        <v>645</v>
      </c>
      <c r="L40" s="24">
        <v>11.41</v>
      </c>
      <c r="M40" s="2"/>
    </row>
    <row r="41" spans="1:13" x14ac:dyDescent="0.25">
      <c r="A41" s="41">
        <f>[1]Лист1!A209</f>
        <v>0</v>
      </c>
      <c r="B41" s="20">
        <f>[1]Лист1!B209</f>
        <v>0</v>
      </c>
      <c r="C41" s="21">
        <f>[1]Лист1!C209</f>
        <v>0</v>
      </c>
      <c r="D41" s="35">
        <f>[1]Лист1!D209</f>
        <v>0</v>
      </c>
      <c r="E41" s="23">
        <f>[1]Лист1!E209</f>
        <v>0</v>
      </c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25">
      <c r="A42" s="41">
        <f>[1]Лист1!A210</f>
        <v>0</v>
      </c>
      <c r="B42" s="20">
        <f>[1]Лист1!B210</f>
        <v>0</v>
      </c>
      <c r="C42" s="21">
        <f>[1]Лист1!C210</f>
        <v>0</v>
      </c>
      <c r="D42" s="35">
        <f>[1]Лист1!D210</f>
        <v>0</v>
      </c>
      <c r="E42" s="23">
        <f>[1]Лист1!E210</f>
        <v>0</v>
      </c>
      <c r="F42" s="24"/>
      <c r="G42" s="24"/>
      <c r="H42" s="24"/>
      <c r="I42" s="24"/>
      <c r="J42" s="24"/>
      <c r="K42" s="25"/>
      <c r="L42" s="24"/>
      <c r="M42" s="2"/>
    </row>
    <row r="43" spans="1:13" x14ac:dyDescent="0.25">
      <c r="A43" s="41">
        <f>[1]Лист1!A211</f>
        <v>0</v>
      </c>
      <c r="B43" s="20">
        <f>[1]Лист1!B211</f>
        <v>0</v>
      </c>
      <c r="C43" s="21">
        <f>[1]Лист1!C211</f>
        <v>0</v>
      </c>
      <c r="D43" s="35">
        <f>[1]Лист1!D211</f>
        <v>0</v>
      </c>
      <c r="E43" s="23">
        <f>[1]Лист1!E211</f>
        <v>0</v>
      </c>
      <c r="F43" s="24"/>
      <c r="G43" s="24"/>
      <c r="H43" s="24"/>
      <c r="I43" s="24"/>
      <c r="J43" s="24"/>
      <c r="K43" s="25"/>
      <c r="L43" s="24"/>
      <c r="M43" s="2"/>
    </row>
    <row r="44" spans="1:13" x14ac:dyDescent="0.25">
      <c r="A44" s="41">
        <f>[1]Лист1!A212</f>
        <v>0</v>
      </c>
      <c r="B44" s="20">
        <f>[1]Лист1!B212</f>
        <v>0</v>
      </c>
      <c r="C44" s="21">
        <f>[1]Лист1!C212</f>
        <v>0</v>
      </c>
      <c r="D44" s="26">
        <f>[1]Лист1!D212</f>
        <v>0</v>
      </c>
      <c r="E44" s="23">
        <f>[1]Лист1!E212</f>
        <v>0</v>
      </c>
      <c r="F44" s="24"/>
      <c r="G44" s="24"/>
      <c r="H44" s="24"/>
      <c r="I44" s="24"/>
      <c r="J44" s="24"/>
      <c r="K44" s="25"/>
      <c r="L44" s="24"/>
      <c r="M44" s="2"/>
    </row>
    <row r="45" spans="1:13" x14ac:dyDescent="0.25">
      <c r="A45" s="41">
        <f>[1]Лист1!A213</f>
        <v>0</v>
      </c>
      <c r="B45" s="20">
        <f>[1]Лист1!B213</f>
        <v>0</v>
      </c>
      <c r="C45" s="21">
        <f>[1]Лист1!C213</f>
        <v>0</v>
      </c>
      <c r="D45" s="26">
        <f>[1]Лист1!D213</f>
        <v>0</v>
      </c>
      <c r="E45" s="23">
        <f>[1]Лист1!E213</f>
        <v>0</v>
      </c>
      <c r="F45" s="24"/>
      <c r="G45" s="24"/>
      <c r="H45" s="24"/>
      <c r="I45" s="24"/>
      <c r="J45" s="24"/>
      <c r="K45" s="25"/>
      <c r="L45" s="24"/>
      <c r="M45" s="2"/>
    </row>
    <row r="46" spans="1:13" x14ac:dyDescent="0.25">
      <c r="A46" s="42">
        <f>[1]Лист1!A214</f>
        <v>0</v>
      </c>
      <c r="B46" s="27">
        <f>[1]Лист1!B214</f>
        <v>0</v>
      </c>
      <c r="C46" s="28">
        <f>[1]Лист1!C214</f>
        <v>0</v>
      </c>
      <c r="D46" s="37" t="str">
        <f>[1]Лист1!D214</f>
        <v>итого</v>
      </c>
      <c r="E46" s="30">
        <f>[1]Лист1!E214</f>
        <v>0</v>
      </c>
      <c r="F46" s="31">
        <f>[1]Лист1!F214</f>
        <v>150</v>
      </c>
      <c r="G46" s="31">
        <f>[1]Лист1!G214</f>
        <v>4.57</v>
      </c>
      <c r="H46" s="31">
        <f>[1]Лист1!H214</f>
        <v>3.73</v>
      </c>
      <c r="I46" s="31">
        <f>[1]Лист1!I214</f>
        <v>5.97</v>
      </c>
      <c r="J46" s="31">
        <f>[1]Лист1!J214</f>
        <v>79.180000000000007</v>
      </c>
      <c r="K46" s="32">
        <f>[1]Лист1!K214</f>
        <v>0</v>
      </c>
      <c r="L46" s="31">
        <f>L40</f>
        <v>11.41</v>
      </c>
      <c r="M46" s="2"/>
    </row>
    <row r="47" spans="1:13" ht="15" customHeight="1" thickBot="1" x14ac:dyDescent="0.3">
      <c r="A47" s="43">
        <f>[1]Лист1!A215</f>
        <v>1</v>
      </c>
      <c r="B47" s="43">
        <f>[1]Лист1!B215</f>
        <v>5</v>
      </c>
      <c r="C47" s="47" t="str">
        <f>[1]Лист1!C215</f>
        <v>Итого за день:</v>
      </c>
      <c r="D47" s="48"/>
      <c r="E47" s="38">
        <f>[1]Лист1!E215</f>
        <v>0</v>
      </c>
      <c r="F47" s="39">
        <f>[1]Лист1!F215</f>
        <v>2652</v>
      </c>
      <c r="G47" s="39">
        <f>[1]Лист1!G215</f>
        <v>91.66</v>
      </c>
      <c r="H47" s="39">
        <f>[1]Лист1!H215</f>
        <v>75.310000000000016</v>
      </c>
      <c r="I47" s="39">
        <f>[1]Лист1!I215</f>
        <v>360.16</v>
      </c>
      <c r="J47" s="39">
        <f>[1]Лист1!J215</f>
        <v>2537.67</v>
      </c>
      <c r="K47" s="40">
        <f>[1]Лист1!K215</f>
        <v>0</v>
      </c>
      <c r="L47" s="52">
        <f>L46+L39+L32+L27+L17+L13</f>
        <v>301.29999999999995</v>
      </c>
      <c r="M47" s="2"/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2023-11-23T13:03:36Z</dcterms:modified>
</cp:coreProperties>
</file>